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Default Extension="vml" ContentType="application/vnd.openxmlformats-officedocument.vmlDrawing"/>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00" tabRatio="746" activeTab="0"/>
  </bookViews>
  <sheets>
    <sheet name="Титульный лист" sheetId="1" r:id="rId1"/>
    <sheet name="Рекомендации по заполнению" sheetId="2" r:id="rId2"/>
    <sheet name="Типичные проводки" sheetId="3" r:id="rId3"/>
    <sheet name="Январь" sheetId="4" r:id="rId4"/>
    <sheet name="Февраль" sheetId="5" r:id="rId5"/>
    <sheet name="Март" sheetId="6" r:id="rId6"/>
    <sheet name="Апрель" sheetId="7" r:id="rId7"/>
    <sheet name="Май" sheetId="8" r:id="rId8"/>
    <sheet name="Июнь" sheetId="9" r:id="rId9"/>
    <sheet name="Июль" sheetId="10" r:id="rId10"/>
    <sheet name="Август" sheetId="11" r:id="rId11"/>
    <sheet name="Сентябрь" sheetId="12" r:id="rId12"/>
    <sheet name="Октябрь" sheetId="13" r:id="rId13"/>
    <sheet name="Ноябрь" sheetId="14" r:id="rId14"/>
    <sheet name="Декабрь" sheetId="15" r:id="rId15"/>
    <sheet name="Баланс2" sheetId="16" r:id="rId16"/>
    <sheet name="Последний лист" sheetId="17" r:id="rId17"/>
  </sheets>
  <definedNames>
    <definedName name="_xlnm.Print_Titles" localSheetId="10">'Август'!$A:$D,'Август'!$1:$6</definedName>
    <definedName name="_xlnm.Print_Titles" localSheetId="6">'Апрель'!$A:$D,'Апрель'!$1:$6</definedName>
    <definedName name="_xlnm.Print_Titles" localSheetId="14">'Декабрь'!$A:$D,'Декабрь'!$1:$6</definedName>
    <definedName name="_xlnm.Print_Titles" localSheetId="9">'Июль'!$A:$D,'Июль'!$1:$6</definedName>
    <definedName name="_xlnm.Print_Titles" localSheetId="8">'Июнь'!$A:$D,'Июнь'!$1:$6</definedName>
    <definedName name="_xlnm.Print_Titles" localSheetId="7">'Май'!$A:$D,'Май'!$1:$6</definedName>
    <definedName name="_xlnm.Print_Titles" localSheetId="5">'Март'!$A:$D,'Март'!$1:$6</definedName>
    <definedName name="_xlnm.Print_Titles" localSheetId="13">'Ноябрь'!$A:$D,'Ноябрь'!$1:$6</definedName>
    <definedName name="_xlnm.Print_Titles" localSheetId="12">'Октябрь'!$A:$D,'Октябрь'!$1:$6</definedName>
    <definedName name="_xlnm.Print_Titles" localSheetId="11">'Сентябрь'!$A:$D,'Сентябрь'!$1:$6</definedName>
    <definedName name="_xlnm.Print_Titles" localSheetId="4">'Февраль'!$A:$D,'Февраль'!$1:$6</definedName>
    <definedName name="_xlnm.Print_Titles" localSheetId="3">'Январь'!$A:$D,'Январь'!$1:$6</definedName>
    <definedName name="_xlnm.Print_Area" localSheetId="10">'Август'!$A$1:$CK$46</definedName>
    <definedName name="_xlnm.Print_Area" localSheetId="6">'Апрель'!$A$1:$CK$46</definedName>
    <definedName name="_xlnm.Print_Area" localSheetId="15">'Баланс2'!$A$10:$G$108</definedName>
    <definedName name="_xlnm.Print_Area" localSheetId="14">'Декабрь'!$A$1:$CK$46</definedName>
    <definedName name="_xlnm.Print_Area" localSheetId="9">'Июль'!$A$1:$CK$46</definedName>
    <definedName name="_xlnm.Print_Area" localSheetId="8">'Июнь'!$A$1:$CK$46</definedName>
    <definedName name="_xlnm.Print_Area" localSheetId="7">'Май'!$A$1:$CK$46</definedName>
    <definedName name="_xlnm.Print_Area" localSheetId="5">'Март'!$A$1:$CK$46</definedName>
    <definedName name="_xlnm.Print_Area" localSheetId="13">'Ноябрь'!$A$1:$CK$46</definedName>
    <definedName name="_xlnm.Print_Area" localSheetId="12">'Октябрь'!$A$1:$CK$46</definedName>
    <definedName name="_xlnm.Print_Area" localSheetId="11">'Сентябрь'!$A$1:$CK$46</definedName>
    <definedName name="_xlnm.Print_Area" localSheetId="4">'Февраль'!$A$1:$CK$46</definedName>
    <definedName name="_xlnm.Print_Area" localSheetId="3">'Январь'!$A$1:$CK$46</definedName>
  </definedNames>
  <calcPr fullCalcOnLoad="1"/>
</workbook>
</file>

<file path=xl/comments16.xml><?xml version="1.0" encoding="utf-8"?>
<comments xmlns="http://schemas.openxmlformats.org/spreadsheetml/2006/main">
  <authors>
    <author>КонсульнатПлюс примечание:</author>
    <author>КонсульнатПлюс примечание</author>
    <author>Автор</author>
  </authors>
  <commentList>
    <comment ref="F28" authorId="0">
      <text>
        <r>
          <rPr>
            <b/>
            <sz val="9"/>
            <rFont val="Times New Roman"/>
            <family val="1"/>
          </rPr>
          <t>КонсульнатПлюс примечание:</t>
        </r>
        <r>
          <rPr>
            <sz val="9"/>
            <rFont val="Times New Roman"/>
            <family val="1"/>
          </rPr>
          <t xml:space="preserve">
 В графе 3 показываются данные о стоимости активов, собственного капитала, обязательств на конец отчетного периода.</t>
        </r>
        <r>
          <rPr>
            <sz val="8"/>
            <rFont val="Tahoma"/>
            <family val="2"/>
          </rPr>
          <t xml:space="preserve">
</t>
        </r>
      </text>
    </comment>
    <comment ref="G28" authorId="1">
      <text>
        <r>
          <rPr>
            <b/>
            <sz val="9"/>
            <rFont val="Times New Roman"/>
            <family val="1"/>
          </rPr>
          <t>КонсульнатПлюс примечание:</t>
        </r>
        <r>
          <rPr>
            <sz val="9"/>
            <rFont val="Times New Roman"/>
            <family val="1"/>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rFont val="Tahoma"/>
            <family val="2"/>
          </rPr>
          <t xml:space="preserve">
</t>
        </r>
      </text>
    </comment>
    <comment ref="A30" authorId="1">
      <text>
        <r>
          <rPr>
            <b/>
            <sz val="9"/>
            <rFont val="Times New Roman"/>
            <family val="1"/>
          </rPr>
          <t>КонсульнатПлюс 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rFont val="Tahoma"/>
            <family val="2"/>
          </rPr>
          <t xml:space="preserve">
</t>
        </r>
      </text>
    </comment>
    <comment ref="H31" authorId="1">
      <text>
        <r>
          <rPr>
            <b/>
            <sz val="9"/>
            <rFont val="Times New Roman"/>
            <family val="1"/>
          </rPr>
          <t>КонсульнатПлюс примечание:</t>
        </r>
        <r>
          <rPr>
            <sz val="9"/>
            <rFont val="Times New Roman"/>
            <family val="1"/>
          </rPr>
          <t xml:space="preserve">
По строке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накопленных по ним сумм амортизации и обесценения, учитываемых на счете 02 "Амортизация основных средств".</t>
        </r>
      </text>
    </comment>
    <comment ref="H32" authorId="1">
      <text>
        <r>
          <rPr>
            <b/>
            <sz val="9"/>
            <rFont val="Times New Roman"/>
            <family val="1"/>
          </rPr>
          <t>КонсульнатПлюс примечание:</t>
        </r>
        <r>
          <rPr>
            <sz val="9"/>
            <rFont val="Times New Roman"/>
            <family val="1"/>
          </rPr>
          <t xml:space="preserve">
По строке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накопленных по ним сумм амортизации и обесценения, учитываемых на счете 05 "Амортизация нематериальных активов".
</t>
        </r>
      </text>
    </comment>
    <comment ref="H33" authorId="1">
      <text>
        <r>
          <rPr>
            <b/>
            <sz val="9"/>
            <rFont val="Times New Roman"/>
            <family val="1"/>
          </rPr>
          <t>КонсульнатПлюс примечание:</t>
        </r>
        <r>
          <rPr>
            <sz val="9"/>
            <rFont val="Times New Roman"/>
            <family val="1"/>
          </rPr>
          <t xml:space="preserve">
По строке 130 показываются суммы доходных вложений в материальные активы, в том числе в инвестиционную недвижимость (строка 131), предметы финансовой аренды (лизинга) (строка 132), прочие доходные вложения в материальные активы (строка 133). Остаточная стоимость инвестиционной недвижимости, предметов финансовой аренды (лизинга) определяется как разница между первоначальной (переоцененной) стоимостью инвестиционной недвижимости, предметов финансовой аренды (лизинга), учитываемой на счете 03 "Доходные вложения в материальные активы", и накопленных по ним сумм амортизации и обесценения, учитываемых на счете 02 "Амортизация основных средств".
</t>
        </r>
      </text>
    </comment>
    <comment ref="H38" authorId="1">
      <text>
        <r>
          <rPr>
            <b/>
            <sz val="9"/>
            <rFont val="Times New Roman"/>
            <family val="1"/>
          </rPr>
          <t>КонсульнатПлюс примечание:</t>
        </r>
        <r>
          <rPr>
            <sz val="9"/>
            <rFont val="Times New Roman"/>
            <family val="1"/>
          </rPr>
          <t xml:space="preserve">
По строке 140 показываются суммы вложений в долгосрочные активы, учитываемые на счете 08 "Вложения в долгосрочные активы", а также стоимость оборудования к установке и строительных материалов, учитываемая на счете 07 "Оборудование к установке и строительные материалы".
</t>
        </r>
      </text>
    </comment>
    <comment ref="H39" authorId="1">
      <text>
        <r>
          <rPr>
            <b/>
            <sz val="9"/>
            <rFont val="Times New Roman"/>
            <family val="1"/>
          </rPr>
          <t>КонсульнатПлюс примечание:</t>
        </r>
        <r>
          <rPr>
            <sz val="9"/>
            <rFont val="Times New Roman"/>
            <family val="1"/>
          </rPr>
          <t xml:space="preserve">
По строке 150 показываются суммы долгосрочных финансовых вложений, учитываемые на счете 06 "Долгосрочные финансовые вложения", погашение которых ожидается более чем через 12 месяцев после отчетной даты.</t>
        </r>
        <r>
          <rPr>
            <sz val="8"/>
            <rFont val="Tahoma"/>
            <family val="2"/>
          </rPr>
          <t xml:space="preserve">
</t>
        </r>
      </text>
    </comment>
    <comment ref="H40" authorId="1">
      <text>
        <r>
          <rPr>
            <b/>
            <sz val="9"/>
            <rFont val="Times New Roman"/>
            <family val="1"/>
          </rPr>
          <t>КонсульнатПлюс примечание:</t>
        </r>
        <r>
          <rPr>
            <sz val="9"/>
            <rFont val="Times New Roman"/>
            <family val="1"/>
          </rPr>
          <t xml:space="preserve">
По строке 160 показывается сальдо по счету 09 "Отложенные налоговые активы".
</t>
        </r>
      </text>
    </comment>
    <comment ref="H41" authorId="1">
      <text>
        <r>
          <rPr>
            <b/>
            <sz val="9"/>
            <rFont val="Times New Roman"/>
            <family val="1"/>
          </rPr>
          <t>КонсульнатПлюс примечание:</t>
        </r>
        <r>
          <rPr>
            <sz val="9"/>
            <rFont val="Times New Roman"/>
            <family val="1"/>
          </rPr>
          <t xml:space="preserve">
По строке 170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показатели строки 170, в связи с которыми созданы указанные резервы по сомнительным долгам, уменьшаются на суммы данных резервов.
</t>
        </r>
      </text>
    </comment>
    <comment ref="H42" authorId="1">
      <text>
        <r>
          <rPr>
            <b/>
            <sz val="9"/>
            <rFont val="Times New Roman"/>
            <family val="1"/>
          </rPr>
          <t>КонсульнатПлюс примечание:</t>
        </r>
        <r>
          <rPr>
            <sz val="9"/>
            <rFont val="Times New Roman"/>
            <family val="1"/>
          </rPr>
          <t xml:space="preserve">
По строке 180 показываются суммы долгосрочных активов, не показанные по строкам 110 - 170, в том числе суммы расходов будущих периодов, учитываемые на счете 97 "Расходы будущих периодов" и подлежащие отнесению на расходы отчетного периода более чем через 12 месяцев после отчетной даты.
</t>
        </r>
      </text>
    </comment>
    <comment ref="A44" authorId="1">
      <text>
        <r>
          <rPr>
            <b/>
            <sz val="9"/>
            <rFont val="Times New Roman"/>
            <family val="1"/>
          </rPr>
          <t>КонсульнатПлюс примечание:</t>
        </r>
        <r>
          <rPr>
            <sz val="9"/>
            <rFont val="Times New Roman"/>
            <family val="1"/>
          </rPr>
          <t xml:space="preserve">
В разделе II приводится информация об остатках запасов, долгосрочных активов, предназначенных для реализации, расходов будущих периодов, налогов по приобретенным товарам, работам, услугам, краткосрочной дебиторской задолженности, краткосрочных финансовых вложений, денежных средств и их эквивалентов, прочих краткосрочных активов.
</t>
        </r>
      </text>
    </comment>
    <comment ref="H45" authorId="1">
      <text>
        <r>
          <rPr>
            <b/>
            <sz val="9"/>
            <rFont val="Times New Roman"/>
            <family val="1"/>
          </rPr>
          <t>КонсульнатПлюс примечание:</t>
        </r>
        <r>
          <rPr>
            <sz val="9"/>
            <rFont val="Times New Roman"/>
            <family val="1"/>
          </rPr>
          <t xml:space="preserve">
 По строке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t>
        </r>
      </text>
    </comment>
    <comment ref="H47" authorId="1">
      <text>
        <r>
          <rPr>
            <b/>
            <sz val="9"/>
            <rFont val="Times New Roman"/>
            <family val="1"/>
          </rPr>
          <t>КонсульнатПлюс примечание:</t>
        </r>
        <r>
          <rPr>
            <sz val="9"/>
            <rFont val="Times New Roman"/>
            <family val="1"/>
          </rPr>
          <t xml:space="preserve">
По строке 211  показываются остатки материалов, учитываемых на счете 10 "Материалы".
При ведении бухгалтерского учета заготовления и приобретения материалов с использованием счетов 15 "Заготовление и приобретение материалов" и 16 "Отклонение в стоимости материалов" по строке 211 "материалы" показывается также сумма отклонений фактической себестоимости приобретенных материалов от их стоимости по учетным ценам.
</t>
        </r>
      </text>
    </comment>
    <comment ref="H48" authorId="1">
      <text>
        <r>
          <rPr>
            <b/>
            <sz val="9"/>
            <rFont val="Times New Roman"/>
            <family val="1"/>
          </rPr>
          <t>КонсульнатПлюс примечание:</t>
        </r>
        <r>
          <rPr>
            <sz val="9"/>
            <rFont val="Times New Roman"/>
            <family val="1"/>
          </rPr>
          <t xml:space="preserve">
По строке 212   показывается стоимость животных на выращивании и откорме, учитываемая на счете 11 "Животные на выращивании и откорме".</t>
        </r>
      </text>
    </comment>
    <comment ref="H49" authorId="1">
      <text>
        <r>
          <rPr>
            <b/>
            <sz val="9"/>
            <rFont val="Times New Roman"/>
            <family val="1"/>
          </rPr>
          <t>КонсульнатПлюс примечание:</t>
        </r>
        <r>
          <rPr>
            <sz val="9"/>
            <rFont val="Times New Roman"/>
            <family val="1"/>
          </rPr>
          <t xml:space="preserve">
По строке 213 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t>
        </r>
      </text>
    </comment>
    <comment ref="H50" authorId="1">
      <text>
        <r>
          <rPr>
            <b/>
            <sz val="9"/>
            <rFont val="Times New Roman"/>
            <family val="1"/>
          </rPr>
          <t>КонсульнатПлюс примечание:</t>
        </r>
        <r>
          <rPr>
            <sz val="9"/>
            <rFont val="Times New Roman"/>
            <family val="1"/>
          </rPr>
          <t xml:space="preserve">
По строке 214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Если учет товаров ведется по розничным ценам, то показатель строки 214  уменьшается на сальдо по счету 42 "Торговая наценка".
В организациях общественного питания по строке 214 показываются остатки сырья и готовой продукции на кухнях и в кладовых.</t>
        </r>
      </text>
    </comment>
    <comment ref="H51" authorId="1">
      <text>
        <r>
          <rPr>
            <b/>
            <sz val="8"/>
            <rFont val="Times New Roman"/>
            <family val="1"/>
          </rPr>
          <t>КонсульнатПлюс примечание:</t>
        </r>
        <r>
          <rPr>
            <sz val="8"/>
            <rFont val="Times New Roman"/>
            <family val="1"/>
          </rPr>
          <t xml:space="preserve">
По строке 215 показываются остатки товаров отгруженных, учитываемых на счете 45 "Товары отгруженные".</t>
        </r>
      </text>
    </comment>
    <comment ref="H52" authorId="1">
      <text>
        <r>
          <rPr>
            <b/>
            <sz val="9"/>
            <rFont val="Times New Roman"/>
            <family val="1"/>
          </rPr>
          <t>КонсульнатПлюс примечание:</t>
        </r>
        <r>
          <rPr>
            <sz val="9"/>
            <rFont val="Times New Roman"/>
            <family val="1"/>
          </rPr>
          <t xml:space="preserve">
По строке 216 показываются остатки запасов, не показанные по строкам 211 - 215.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в связи с которыми созданы резервы под снижение стоимости запасов, уменьшаются на суммы данных резервов.</t>
        </r>
      </text>
    </comment>
    <comment ref="H53" authorId="1">
      <text>
        <r>
          <rPr>
            <b/>
            <sz val="9"/>
            <rFont val="Times New Roman"/>
            <family val="1"/>
          </rPr>
          <t>КонсульнатПлюс примечание:</t>
        </r>
        <r>
          <rPr>
            <sz val="9"/>
            <rFont val="Times New Roman"/>
            <family val="1"/>
          </rPr>
          <t xml:space="preserve">
 По строке 220 показывается стоимость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учитываемая на счете 47 "Долгосрочные активы, предназначенные для реализации".
</t>
        </r>
      </text>
    </comment>
    <comment ref="H54" authorId="1">
      <text>
        <r>
          <rPr>
            <b/>
            <sz val="9"/>
            <rFont val="Times New Roman"/>
            <family val="1"/>
          </rPr>
          <t>КонсульнатПлюс примечание:</t>
        </r>
        <r>
          <rPr>
            <sz val="9"/>
            <rFont val="Times New Roman"/>
            <family val="1"/>
          </rPr>
          <t xml:space="preserve">
По строке 230 показываются суммы расходов будущих периодов, учитываемые на счете 97 "Расходы будущих периодов" и подлежащие отнесению на расходы отчетного периода в течение 12 месяцев после отчетной даты.</t>
        </r>
      </text>
    </comment>
    <comment ref="H55" authorId="1">
      <text>
        <r>
          <rPr>
            <b/>
            <sz val="9"/>
            <rFont val="Times New Roman"/>
            <family val="1"/>
          </rPr>
          <t>КонсульнатПлюс примечание:</t>
        </r>
        <r>
          <rPr>
            <sz val="9"/>
            <rFont val="Times New Roman"/>
            <family val="1"/>
          </rPr>
          <t xml:space="preserve">
По строке 240 показываются суммы налога на добавленную стоимость, учитываемые на счете 18 "Налог на добавленную стоимость по приобретенным товарам, работам, услугам".</t>
        </r>
      </text>
    </comment>
    <comment ref="H56" authorId="1">
      <text>
        <r>
          <rPr>
            <b/>
            <sz val="9"/>
            <rFont val="Times New Roman"/>
            <family val="1"/>
          </rPr>
          <t>КонсульнатПлюс примечание:</t>
        </r>
        <r>
          <rPr>
            <sz val="9"/>
            <rFont val="Times New Roman"/>
            <family val="1"/>
          </rPr>
          <t xml:space="preserve">
По строке 250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показатели соответствующих строк статьи "Краткосрочная дебиторская задолженность" (строка 250), в связи с которыми созданы резервы по сомнительным долгам, уменьшаются на суммы данных резервов.</t>
        </r>
      </text>
    </comment>
    <comment ref="H57" authorId="1">
      <text>
        <r>
          <rPr>
            <b/>
            <sz val="9"/>
            <rFont val="Times New Roman"/>
            <family val="1"/>
          </rPr>
          <t>КонсульнатПлюс примечание:</t>
        </r>
        <r>
          <rPr>
            <sz val="9"/>
            <rFont val="Times New Roman"/>
            <family val="1"/>
          </rPr>
          <t xml:space="preserve">
 По строке 260 показываются суммы краткосрочных финансовых вложений, учитываемые на счете 58 "Краткосрочные финансовые вложения", за исключением сумм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а также суммы долгосрочных финансовых вложений (за исключением сумм долгосрочных финансовых вложений в уставные фонды других организаций), учитываемые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показатель этой строки уменьшается на сумму данных резервов.
</t>
        </r>
      </text>
    </comment>
    <comment ref="H58" authorId="1">
      <text>
        <r>
          <rPr>
            <b/>
            <sz val="8"/>
            <rFont val="Times New Roman"/>
            <family val="1"/>
          </rPr>
          <t>КонсульнатПлюс примечание:</t>
        </r>
        <r>
          <rPr>
            <sz val="8"/>
            <rFont val="Times New Roman"/>
            <family val="1"/>
          </rPr>
          <t xml:space="preserve">
По строке 270 показываются остатки денежных средств организации, учитываемых на счетах 50 "Касса", 51 "Расчетные счета", 52 "Валютные счета", 55 "Специальные счета в банках", 57 "Денежные средства в пути", а также суммы краткосрочных финансовых вложений в высоколиквидные долговые ценные бумаги других организаций, установленный срок погашения которых не превышает трех месяцев (далее - эквиваленты денежных средств), учитываемые на счете 58 "Краткосрочные финансовые вложения".
</t>
        </r>
      </text>
    </comment>
    <comment ref="H59" authorId="1">
      <text>
        <r>
          <rPr>
            <b/>
            <sz val="9"/>
            <rFont val="Times New Roman"/>
            <family val="1"/>
          </rPr>
          <t>КонсульнатПлюс примечание:</t>
        </r>
        <r>
          <rPr>
            <sz val="9"/>
            <rFont val="Times New Roman"/>
            <family val="1"/>
          </rPr>
          <t xml:space="preserve">
По строке 280 показываются суммы краткосрочных активов, не показанные по строкам 210 - 270, в том числе учитываемые на счете 94 "Недостачи и потери от порчи имущества".</t>
        </r>
      </text>
    </comment>
    <comment ref="A64" authorId="1">
      <text>
        <r>
          <rPr>
            <b/>
            <sz val="9"/>
            <rFont val="Times New Roman"/>
            <family val="1"/>
          </rPr>
          <t>КонсульнатПлюс примечание:</t>
        </r>
        <r>
          <rPr>
            <sz val="9"/>
            <rFont val="Times New Roman"/>
            <family val="1"/>
          </rPr>
          <t xml:space="preserve">
 В разделе III "Собственный капитал" приводится информация о величине собственного капитала организации.
</t>
        </r>
      </text>
    </comment>
    <comment ref="H65" authorId="1">
      <text>
        <r>
          <rPr>
            <b/>
            <sz val="9"/>
            <rFont val="Times New Roman"/>
            <family val="1"/>
          </rPr>
          <t>КонсульнатПлюс примечание:</t>
        </r>
        <r>
          <rPr>
            <sz val="9"/>
            <rFont val="Times New Roman"/>
            <family val="1"/>
          </rPr>
          <t xml:space="preserve">
 По строке 410 показывается сумма уставного фонда, учитываемая на счете 80 "Уставный капитал".
</t>
        </r>
      </text>
    </comment>
    <comment ref="H66" authorId="1">
      <text>
        <r>
          <rPr>
            <b/>
            <sz val="9"/>
            <rFont val="Times New Roman"/>
            <family val="1"/>
          </rPr>
          <t>КонсульнатПлюс примечание:</t>
        </r>
        <r>
          <rPr>
            <sz val="9"/>
            <rFont val="Times New Roman"/>
            <family val="1"/>
          </rPr>
          <t xml:space="preserve">
По строке 420 показывается дебиторская задолженность собственника имущества (учредителей, участников) по вкладам в уставный фонд, учитываемая на счете 75 "Расчеты с учредителями" (субсчет 75-1 "Расчеты по вкладам в уставный капитал"). Т.к. показатель этой статьи вычитается при подсчете итога по разделу III, значения по данной строке заключаются в круглые скобки.
</t>
        </r>
      </text>
    </comment>
    <comment ref="H67" authorId="1">
      <text>
        <r>
          <rPr>
            <b/>
            <sz val="9"/>
            <rFont val="Times New Roman"/>
            <family val="1"/>
          </rPr>
          <t>КонсульнатПлюс примечание:</t>
        </r>
        <r>
          <rPr>
            <sz val="9"/>
            <rFont val="Times New Roman"/>
            <family val="1"/>
          </rPr>
          <t xml:space="preserve">
По строка 430 показывается стоимость собственных акций (долей в уставном фонде), выкупленных у акционеров (участников), учитываемая на счете 81 "Собственные акции (доли в уставном капитале)". Т.к. показатель этой статьи вычитается при подсчете итога по разделу III, значения по данной строке заключаются в круглые скобки.
</t>
        </r>
      </text>
    </comment>
    <comment ref="H68" authorId="1">
      <text>
        <r>
          <rPr>
            <b/>
            <sz val="9"/>
            <rFont val="Times New Roman"/>
            <family val="1"/>
          </rPr>
          <t>КонсульнатПлюс примечание:</t>
        </r>
        <r>
          <rPr>
            <sz val="9"/>
            <rFont val="Times New Roman"/>
            <family val="1"/>
          </rPr>
          <t xml:space="preserve">
По строке 440 показывается остаток резервного фонда, учитываемого на счете 82 "Резервный капитал".</t>
        </r>
      </text>
    </comment>
    <comment ref="H69" authorId="1">
      <text>
        <r>
          <rPr>
            <b/>
            <sz val="9"/>
            <rFont val="Times New Roman"/>
            <family val="1"/>
          </rPr>
          <t>КонсульнатПлюс примечание:</t>
        </r>
        <r>
          <rPr>
            <sz val="9"/>
            <rFont val="Times New Roman"/>
            <family val="1"/>
          </rPr>
          <t xml:space="preserve">
По строка 450 показывается остаток добавочного фонда, учитываемого на счете 83 "Добавочный капитал".</t>
        </r>
      </text>
    </comment>
    <comment ref="H70" authorId="1">
      <text>
        <r>
          <rPr>
            <b/>
            <sz val="9"/>
            <rFont val="Times New Roman"/>
            <family val="1"/>
          </rPr>
          <t>КонсульнатПлюс примечание:</t>
        </r>
        <r>
          <rPr>
            <sz val="9"/>
            <rFont val="Times New Roman"/>
            <family val="1"/>
          </rPr>
          <t xml:space="preserve">
По строке 460 показывается сумма нераспределенной прибыли (непокрытого убытка) за предыдущие и отчетный годы, учитываемая по кредиту (дебету) счета 84 "Нераспределенная прибыль (непокрытый убыток)". Сумма непокрытого убытка, показанного по этой статье, вычитается при подсчете итога по разделу III. В этом случае при вводе значения по данной строке необходимо передчислом поставить знак "-".
</t>
        </r>
      </text>
    </comment>
    <comment ref="H71" authorId="1">
      <text>
        <r>
          <rPr>
            <b/>
            <sz val="9"/>
            <rFont val="Times New Roman"/>
            <family val="1"/>
          </rPr>
          <t>КонсульнатПлюс примечание:</t>
        </r>
        <r>
          <rPr>
            <sz val="9"/>
            <rFont val="Times New Roman"/>
            <family val="1"/>
          </rPr>
          <t xml:space="preserve">
По строке 470 показывается сумма чистой прибыли (убытка) отчетного периода, учитываемая на счете 99 "Прибыли и убытки". Сумма убытка отчетного периода, показанного по этой статье, вычитается при подсчете итога по разделу III. В этом случае при вводе значения по данной строке необходимо передчислом поставить знак "-".
В годовом бухгалтерском балансе строка 470 не заполняется.</t>
        </r>
      </text>
    </comment>
    <comment ref="H72" authorId="1">
      <text>
        <r>
          <rPr>
            <b/>
            <sz val="9"/>
            <rFont val="Times New Roman"/>
            <family val="1"/>
          </rPr>
          <t>КонсульнатПлюс примечание:</t>
        </r>
        <r>
          <rPr>
            <sz val="9"/>
            <rFont val="Times New Roman"/>
            <family val="1"/>
          </rPr>
          <t xml:space="preserve">
 По строке 480 показывается остаток целевого финансирования, учитываемого на счете 86 "Целевое финансирование".
</t>
        </r>
      </text>
    </comment>
    <comment ref="A74" authorId="1">
      <text>
        <r>
          <rPr>
            <b/>
            <sz val="9"/>
            <rFont val="Times New Roman"/>
            <family val="1"/>
          </rPr>
          <t>КонсульнатПлюс примечание:</t>
        </r>
        <r>
          <rPr>
            <sz val="9"/>
            <rFont val="Times New Roman"/>
            <family val="1"/>
          </rPr>
          <t xml:space="preserve">
 В разделе IV приводится информация о долгосрочных обязательствах организации, погашение которых ожидается более чем через 12 месяцев после отчетной даты.
</t>
        </r>
      </text>
    </comment>
    <comment ref="H75" authorId="1">
      <text>
        <r>
          <rPr>
            <b/>
            <sz val="8"/>
            <rFont val="Times New Roman"/>
            <family val="1"/>
          </rPr>
          <t>КонсульнатПлюс примечание:</t>
        </r>
        <r>
          <rPr>
            <sz val="8"/>
            <rFont val="Times New Roman"/>
            <family val="1"/>
          </rPr>
          <t xml:space="preserve">
 По строке 510 показываются обязательства по погашению долгосрочных кредитов и займов (за исключением процентов по ним), учитываемые на счете 67 "Расчеты по долгосрочным кредитам и займам".
</t>
        </r>
      </text>
    </comment>
    <comment ref="H76" authorId="1">
      <text>
        <r>
          <rPr>
            <b/>
            <sz val="9"/>
            <rFont val="Times New Roman"/>
            <family val="1"/>
          </rPr>
          <t>КонсульнатПлюс примечание:</t>
        </r>
        <r>
          <rPr>
            <sz val="9"/>
            <rFont val="Times New Roman"/>
            <family val="1"/>
          </rPr>
          <t xml:space="preserve">
По строке 520 показываются долгосрочные обязательства по лизинговым платежам, учитываемые на счете 76 "Расчеты с разными дебиторами и кредиторами".
</t>
        </r>
      </text>
    </comment>
    <comment ref="H77" authorId="1">
      <text>
        <r>
          <rPr>
            <b/>
            <sz val="9"/>
            <rFont val="Times New Roman"/>
            <family val="1"/>
          </rPr>
          <t>КонсульнатПлюс примечание:</t>
        </r>
        <r>
          <rPr>
            <sz val="9"/>
            <rFont val="Times New Roman"/>
            <family val="1"/>
          </rPr>
          <t xml:space="preserve">
По строке 530 показывается сальдо по счету 65 "Отложенные налоговые обязательства".
</t>
        </r>
      </text>
    </comment>
    <comment ref="H78" authorId="1">
      <text>
        <r>
          <rPr>
            <b/>
            <sz val="9"/>
            <rFont val="Times New Roman"/>
            <family val="1"/>
          </rPr>
          <t>КонсульнатПлюс примечание:</t>
        </r>
        <r>
          <rPr>
            <sz val="9"/>
            <rFont val="Times New Roman"/>
            <family val="1"/>
          </rPr>
          <t xml:space="preserve">
По строке 540 показываются суммы доходов будущих периодов, учитываемые на счете 98 "Доходы будущих периодов" и подлежащие отнесению на доходы отчетного периода более чем через 12 месяцев после отчетной даты.</t>
        </r>
      </text>
    </comment>
    <comment ref="H79" authorId="1">
      <text>
        <r>
          <rPr>
            <b/>
            <sz val="9"/>
            <rFont val="Times New Roman"/>
            <family val="1"/>
          </rPr>
          <t>КонсульнатПлюс примечание:</t>
        </r>
        <r>
          <rPr>
            <sz val="9"/>
            <rFont val="Times New Roman"/>
            <family val="1"/>
          </rPr>
          <t xml:space="preserve">
По строке 550 показываются суммы резервов предстоящих платежей, учитываемые на счете 96 "Резервы предстоящих платежей" и подлежащие использованию более чем через 12 месяцев после отчетной даты.
</t>
        </r>
      </text>
    </comment>
    <comment ref="H80" authorId="1">
      <text>
        <r>
          <rPr>
            <b/>
            <sz val="8"/>
            <rFont val="Times New Roman"/>
            <family val="1"/>
          </rPr>
          <t>КонсульнатПлюс примечание:</t>
        </r>
        <r>
          <rPr>
            <sz val="8"/>
            <rFont val="Times New Roman"/>
            <family val="1"/>
          </rPr>
          <t xml:space="preserve">
По строка 560 показываются прочие долгосрочные обязательства, учитываемые на счетах учета расчетов, не показанные по строкам 510 - 550.
</t>
        </r>
      </text>
    </comment>
    <comment ref="A82" authorId="1">
      <text>
        <r>
          <rPr>
            <b/>
            <sz val="9"/>
            <rFont val="Times New Roman"/>
            <family val="1"/>
          </rPr>
          <t>КонсульнатПлюс примечание:</t>
        </r>
        <r>
          <rPr>
            <sz val="9"/>
            <rFont val="Times New Roman"/>
            <family val="1"/>
          </rPr>
          <t xml:space="preserve">
 В разделе V  приводится информация о краткосрочных обязательствах организации, погашение которых ожидается в течение 12 месяцев после отчетной даты.
</t>
        </r>
      </text>
    </comment>
    <comment ref="H83" authorId="1">
      <text>
        <r>
          <rPr>
            <b/>
            <sz val="9"/>
            <rFont val="Times New Roman"/>
            <family val="1"/>
          </rPr>
          <t>КонсульнатПлюс примечание:</t>
        </r>
        <r>
          <rPr>
            <sz val="9"/>
            <rFont val="Times New Roman"/>
            <family val="1"/>
          </rPr>
          <t xml:space="preserve">
По строке 610 показываются обязательства по погашению краткосрочных кредитов и займов (за исключением процентов по ним), учитываемые на счете 66 "Расчеты по краткосрочным кредитам и займам".
</t>
        </r>
      </text>
    </comment>
    <comment ref="H84" authorId="1">
      <text>
        <r>
          <rPr>
            <b/>
            <sz val="9"/>
            <rFont val="Times New Roman"/>
            <family val="1"/>
          </rPr>
          <t>КонсульнатПлюс примечание:</t>
        </r>
        <r>
          <rPr>
            <sz val="9"/>
            <rFont val="Times New Roman"/>
            <family val="1"/>
          </rPr>
          <t xml:space="preserve">
По строке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краткосрочной кредиторской задолженности, показанной по строке 630.
</t>
        </r>
      </text>
    </comment>
    <comment ref="H85" authorId="1">
      <text>
        <r>
          <rPr>
            <b/>
            <sz val="9"/>
            <rFont val="Times New Roman"/>
            <family val="1"/>
          </rPr>
          <t>КонсульнатПлюс примечание:</t>
        </r>
        <r>
          <rPr>
            <sz val="9"/>
            <rFont val="Times New Roman"/>
            <family val="1"/>
          </rPr>
          <t xml:space="preserve">
По строке 630 показывается задолженность другим лицам, погашение которой ожидается в течение 12 месяцев после отчетной даты.
</t>
        </r>
      </text>
    </comment>
    <comment ref="H94" authorId="1">
      <text>
        <r>
          <rPr>
            <b/>
            <sz val="9"/>
            <rFont val="Times New Roman"/>
            <family val="1"/>
          </rPr>
          <t>КонсульнатПлюс примечание:</t>
        </r>
        <r>
          <rPr>
            <sz val="9"/>
            <rFont val="Times New Roman"/>
            <family val="1"/>
          </rPr>
          <t xml:space="preserve">
По строке 638  показывается прочая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не показанная по строкам 631 - 637,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кредиторская задолженность по погашению процентов по кредитам и займам, учитываемая на счетах 66 "Расчеты по краткосрочным кредитам и займам", 67 "Расчеты по долгосрочным кредитам и займам".
</t>
        </r>
      </text>
    </comment>
    <comment ref="H95" authorId="1">
      <text>
        <r>
          <rPr>
            <b/>
            <sz val="9"/>
            <rFont val="Times New Roman"/>
            <family val="1"/>
          </rPr>
          <t>КонсульнатПлюс примечание:</t>
        </r>
        <r>
          <rPr>
            <sz val="9"/>
            <rFont val="Times New Roman"/>
            <family val="1"/>
          </rPr>
          <t xml:space="preserve">
По строке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
</t>
        </r>
      </text>
    </comment>
    <comment ref="H96" authorId="1">
      <text>
        <r>
          <rPr>
            <b/>
            <sz val="9"/>
            <rFont val="Times New Roman"/>
            <family val="1"/>
          </rPr>
          <t>КонсульнатПлюс примечание:</t>
        </r>
        <r>
          <rPr>
            <sz val="9"/>
            <rFont val="Times New Roman"/>
            <family val="1"/>
          </rPr>
          <t xml:space="preserve">
По строке 650 показываются суммы доходов будущих периодов, учитываемые на счете 98 "Доходы будущих периодов" и подлежащие отнесению на доходы отчетного периода в течение 12 месяцев после отчетной даты.</t>
        </r>
      </text>
    </comment>
    <comment ref="H97" authorId="1">
      <text>
        <r>
          <rPr>
            <b/>
            <sz val="9"/>
            <rFont val="Times New Roman"/>
            <family val="1"/>
          </rPr>
          <t>КонсульнатПлюс примечание:</t>
        </r>
        <r>
          <rPr>
            <sz val="9"/>
            <rFont val="Times New Roman"/>
            <family val="1"/>
          </rPr>
          <t xml:space="preserve">
По строке 660 показываются суммы резервов предстоящих платежей, учитываемые на счете 96 "Резервы предстоящих платежей" и подлежащие использованию в течение 12 месяцев после отчетной даты.
</t>
        </r>
      </text>
    </comment>
    <comment ref="H98" authorId="1">
      <text>
        <r>
          <rPr>
            <b/>
            <sz val="9"/>
            <rFont val="Times New Roman"/>
            <family val="1"/>
          </rPr>
          <t>КонсульнатПлюс примечание:</t>
        </r>
        <r>
          <rPr>
            <sz val="9"/>
            <rFont val="Times New Roman"/>
            <family val="1"/>
          </rPr>
          <t xml:space="preserve">
 По строке 670 показываются краткосрочные обязательства организации, не показанные по строкам 610 - 660.
</t>
        </r>
      </text>
    </comment>
    <comment ref="A108" authorId="2">
      <text>
        <r>
          <rPr>
            <b/>
            <sz val="10"/>
            <rFont val="Trajan Pro"/>
            <family val="1"/>
          </rPr>
          <t>КонсультантПлюс примечание:</t>
        </r>
        <r>
          <rPr>
            <sz val="10"/>
            <rFont val="Trajan Pro"/>
            <family val="1"/>
          </rPr>
          <t xml:space="preserve">
введите дату в формате чч.мм.гггг</t>
        </r>
        <r>
          <rPr>
            <b/>
            <sz val="10"/>
            <rFont val="Tahoma"/>
            <family val="2"/>
          </rPr>
          <t xml:space="preserve">
</t>
        </r>
      </text>
    </comment>
  </commentList>
</comments>
</file>

<file path=xl/sharedStrings.xml><?xml version="1.0" encoding="utf-8"?>
<sst xmlns="http://schemas.openxmlformats.org/spreadsheetml/2006/main" count="2563" uniqueCount="409">
  <si>
    <t>Краткое содержание операции</t>
  </si>
  <si>
    <t>Дебет</t>
  </si>
  <si>
    <t>Кредит</t>
  </si>
  <si>
    <t>ОБОРОТЫ</t>
  </si>
  <si>
    <t>САЛЬДО</t>
  </si>
  <si>
    <t>Д-т</t>
  </si>
  <si>
    <t>№
п/п</t>
  </si>
  <si>
    <t>Дата</t>
  </si>
  <si>
    <t>СУММА</t>
  </si>
  <si>
    <t>Казначей</t>
  </si>
  <si>
    <t xml:space="preserve">ЖУРНАЛ- ГЛАВНАЯ </t>
  </si>
  <si>
    <t>спортивно-массовая</t>
  </si>
  <si>
    <t>культурно-массовая</t>
  </si>
  <si>
    <t>туристско-экскурсионная деятельность</t>
  </si>
  <si>
    <t>информационная работа (подписка)</t>
  </si>
  <si>
    <t>организационные расходы</t>
  </si>
  <si>
    <t>отчисления ФСЗН Белгосстрах</t>
  </si>
  <si>
    <t>обучение профкадров</t>
  </si>
  <si>
    <t>прочие расходы</t>
  </si>
  <si>
    <t>Приложение 1</t>
  </si>
  <si>
    <t xml:space="preserve">к постановлению Министерства финансов 
Республики Беларусь </t>
  </si>
  <si>
    <t xml:space="preserve">    31.10.2011 № 111</t>
  </si>
  <si>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</si>
  <si>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</si>
  <si>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</si>
  <si>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</si>
  <si>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</si>
  <si>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</si>
  <si>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</si>
  <si>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</si>
  <si>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</si>
  <si>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</si>
  <si>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</si>
  <si>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</si>
  <si>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</si>
  <si>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 xml:space="preserve">I. ДОЛГОСРОЧНЫЕ АКТИВЫ </t>
  </si>
  <si>
    <t>Основные средства</t>
  </si>
  <si>
    <t>Нематериальные активы</t>
  </si>
  <si>
    <t xml:space="preserve">Доходные вложения в материальные активы </t>
  </si>
  <si>
    <t>В том числе:</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</si>
  <si>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</si>
  <si>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</si>
  <si>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</si>
  <si>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</si>
  <si>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</si>
  <si>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</si>
  <si>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</si>
  <si>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</si>
  <si>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</si>
  <si>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</si>
  <si>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</si>
  <si>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материалы</t>
  </si>
  <si>
    <t>животные на выращивании и откорме</t>
  </si>
  <si>
    <t>готовая продукция и товары</t>
  </si>
  <si>
    <t>товары отгруженные</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</si>
  <si>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</si>
  <si>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</si>
  <si>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</si>
  <si>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</si>
  <si>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</si>
  <si>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</si>
  <si>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</si>
  <si>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 xml:space="preserve">Прочие краткосрочные активы </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</si>
  <si>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</si>
  <si>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</si>
  <si>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</si>
  <si>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</si>
  <si>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</si>
  <si>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</si>
  <si>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</si>
  <si>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</si>
  <si>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</si>
  <si>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</si>
  <si>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</si>
  <si>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</si>
  <si>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</si>
  <si>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</si>
  <si>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</si>
  <si>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</si>
  <si>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</si>
  <si>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</si>
  <si>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</si>
  <si>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</si>
  <si>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</si>
  <si>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</si>
  <si>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</si>
  <si>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</si>
  <si>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</si>
  <si>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поставщикам, подрядчикам, исполнителям</t>
  </si>
  <si>
    <t>по авансам полученным</t>
  </si>
  <si>
    <t>по налогам и сборам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</si>
  <si>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</si>
  <si>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</si>
  <si>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</si>
  <si>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</si>
  <si>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</si>
  <si>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</si>
  <si>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Прочие краткосрочные обязательства</t>
  </si>
  <si>
    <t>ИТОГО по разделу V</t>
  </si>
  <si>
    <t>(подпись)</t>
  </si>
  <si>
    <t>(инициалы, фамилия)</t>
  </si>
  <si>
    <t>расходы на целевые мероприятия</t>
  </si>
  <si>
    <t>х</t>
  </si>
  <si>
    <t>К-т</t>
  </si>
  <si>
    <t xml:space="preserve">за </t>
  </si>
  <si>
    <t>ОБОРОТЫ на конец периода</t>
  </si>
  <si>
    <t>Прочие поступления</t>
  </si>
  <si>
    <t>Дебет сч. 26.3</t>
  </si>
  <si>
    <t>заработная плата (вознаграждение)</t>
  </si>
  <si>
    <t>Счет 26.1 
Расходы из фонда помощи</t>
  </si>
  <si>
    <t>Целевые поступления от вышестоящих организаций</t>
  </si>
  <si>
    <t>Целевые поступления по коллективным договорам</t>
  </si>
  <si>
    <t>Счет 86 Целевые поступления</t>
  </si>
  <si>
    <t>7</t>
  </si>
  <si>
    <t>8</t>
  </si>
  <si>
    <t>9</t>
  </si>
  <si>
    <t>10</t>
  </si>
  <si>
    <t>11</t>
  </si>
  <si>
    <t>12</t>
  </si>
  <si>
    <t>13</t>
  </si>
  <si>
    <t>14</t>
  </si>
  <si>
    <t>15</t>
  </si>
  <si>
    <t>16</t>
  </si>
  <si>
    <t>17</t>
  </si>
  <si>
    <t>18</t>
  </si>
  <si>
    <t>19</t>
  </si>
  <si>
    <t>20</t>
  </si>
  <si>
    <t>21</t>
  </si>
  <si>
    <t>22</t>
  </si>
  <si>
    <t>23</t>
  </si>
  <si>
    <t>24</t>
  </si>
  <si>
    <t>25</t>
  </si>
  <si>
    <t>26</t>
  </si>
  <si>
    <t>27</t>
  </si>
  <si>
    <t>субсчет 86.01</t>
  </si>
  <si>
    <t>субсчет 86.02</t>
  </si>
  <si>
    <t>субсчет 86.03</t>
  </si>
  <si>
    <t>субсчет 86.04</t>
  </si>
  <si>
    <t>субсчет 86.05</t>
  </si>
  <si>
    <t xml:space="preserve">                                                     Счет 26 Общехозяйственные зартраты
</t>
  </si>
  <si>
    <t>28</t>
  </si>
  <si>
    <t>29</t>
  </si>
  <si>
    <t>30</t>
  </si>
  <si>
    <t>31</t>
  </si>
  <si>
    <t>Безвозмездная передача от вышестоящих организаций</t>
  </si>
  <si>
    <t>субсчет 86.06</t>
  </si>
  <si>
    <t>Счет 79.02 Финансирование от вышестоящих организаций</t>
  </si>
  <si>
    <t>Списаны расходы Фонда помощи</t>
  </si>
  <si>
    <t>Закрытие счетов Дт 86 Кт 26</t>
  </si>
  <si>
    <t>Статьи расходов по счету 26.2</t>
  </si>
  <si>
    <t>Счет 26.3 
расходы за счет целевых средств,в т.ч.  по кол. договорам</t>
  </si>
  <si>
    <t>Председатель</t>
  </si>
  <si>
    <t>Табл. 1</t>
  </si>
  <si>
    <t xml:space="preserve">На </t>
  </si>
  <si>
    <t>01, 02</t>
  </si>
  <si>
    <t>07, 08</t>
  </si>
  <si>
    <t>60, 62, 63, 68, 69, 73, 75, 76, 79</t>
  </si>
  <si>
    <r>
      <t>В строки 420 и 430</t>
    </r>
    <r>
      <rPr>
        <sz val="10"/>
        <color indexed="16"/>
        <rFont val="Times New Roman"/>
        <family val="1"/>
      </rPr>
      <t xml:space="preserve"> показатели всегда вносятся без знака "-". В </t>
    </r>
    <r>
      <rPr>
        <b/>
        <sz val="10"/>
        <color indexed="16"/>
        <rFont val="Times New Roman"/>
        <family val="1"/>
      </rPr>
      <t>остальные строки раздела III</t>
    </r>
  </si>
  <si>
    <t xml:space="preserve"> показатели вносятся со знаком "-" при наличии дебетовых сальдо по счетам, информация по которым отражается в данном разделе.</t>
  </si>
  <si>
    <t>80</t>
  </si>
  <si>
    <t>420</t>
  </si>
  <si>
    <t>75, суб.сч. 75-1</t>
  </si>
  <si>
    <t>430</t>
  </si>
  <si>
    <t>81</t>
  </si>
  <si>
    <t>82</t>
  </si>
  <si>
    <t>83</t>
  </si>
  <si>
    <t>84</t>
  </si>
  <si>
    <t>99</t>
  </si>
  <si>
    <t>86</t>
  </si>
  <si>
    <t>60</t>
  </si>
  <si>
    <t>68</t>
  </si>
  <si>
    <t>69</t>
  </si>
  <si>
    <t>январь</t>
  </si>
  <si>
    <t>февраль</t>
  </si>
  <si>
    <t>I</t>
  </si>
  <si>
    <t>март</t>
  </si>
  <si>
    <t>II</t>
  </si>
  <si>
    <t>апрель</t>
  </si>
  <si>
    <t>III</t>
  </si>
  <si>
    <t>май</t>
  </si>
  <si>
    <t>IV</t>
  </si>
  <si>
    <t>июнь</t>
  </si>
  <si>
    <t>июль</t>
  </si>
  <si>
    <t>август</t>
  </si>
  <si>
    <t>сентябрь</t>
  </si>
  <si>
    <t>октябрь</t>
  </si>
  <si>
    <t>ноябрь</t>
  </si>
  <si>
    <t>декабрь</t>
  </si>
  <si>
    <r>
      <t xml:space="preserve">незавершенное производство </t>
    </r>
    <r>
      <rPr>
        <sz val="10"/>
        <color indexed="10"/>
        <rFont val="Times New Roman"/>
        <family val="1"/>
      </rPr>
      <t>(счет 26)</t>
    </r>
  </si>
  <si>
    <t>60, 68, 69, 70, 71, 73, 76, 79</t>
  </si>
  <si>
    <t>50, 51,  55, 58</t>
  </si>
  <si>
    <t>71, 73, 76, 79</t>
  </si>
  <si>
    <t>70</t>
  </si>
  <si>
    <t>В книге прошито и пронумеровано</t>
  </si>
  <si>
    <t>__________________________ листов</t>
  </si>
  <si>
    <t>Счет 01 
(основные средства)</t>
  </si>
  <si>
    <t>Счет 02
(амортизация ОС)</t>
  </si>
  <si>
    <t>Счет 08
(вложение в 
долгосрочные активы)</t>
  </si>
  <si>
    <t>Счет 10.13 
(износ оборотных средств)</t>
  </si>
  <si>
    <t>Счет 50 
(касса)</t>
  </si>
  <si>
    <t>Счет 51 
(расчетный счет)</t>
  </si>
  <si>
    <t>Счет 60 
(расчеты с поставщиками)</t>
  </si>
  <si>
    <t>Счет 68 
(налоги)</t>
  </si>
  <si>
    <t>Счет 69 
(взносы ФСЗН)</t>
  </si>
  <si>
    <t>Счет 70 
(учет заработной платы, вознаграждения)</t>
  </si>
  <si>
    <t>Счет 71 
(расчеты с подотчетными лицами)</t>
  </si>
  <si>
    <t>Счет 73 
(прочие расчеты с членами профсоюза)</t>
  </si>
  <si>
    <t>Счет 76.01 
(профвзносы)</t>
  </si>
  <si>
    <t>Счет 79.01           Отчисления от проф. взносов вышестоящей организации</t>
  </si>
  <si>
    <t>Счет 83 
(Фонд переоценки ОС)</t>
  </si>
  <si>
    <t>Председатель профкома _____________________________</t>
  </si>
  <si>
    <t>Председатель ревизионной комиссии __________________</t>
  </si>
  <si>
    <t xml:space="preserve">Контрольная цифра </t>
  </si>
  <si>
    <t>Итого расходов</t>
  </si>
  <si>
    <t>Итого доходов</t>
  </si>
  <si>
    <t>Итого взносов за месяц</t>
  </si>
  <si>
    <t>32</t>
  </si>
  <si>
    <t>материальная помощь</t>
  </si>
  <si>
    <t>статьи расходов сч. 26,1</t>
  </si>
  <si>
    <t>Содержание операций</t>
  </si>
  <si>
    <t>Сумма руб.</t>
  </si>
  <si>
    <t>Первичный документ</t>
  </si>
  <si>
    <t>Учёт поступления членских профсоюзных взносов</t>
  </si>
  <si>
    <t>Поступили членские профсоюзные взносы от нанимателя в размере 100%</t>
  </si>
  <si>
    <t xml:space="preserve"> Выписка банка, платёжное поручение</t>
  </si>
  <si>
    <t>Начислены членские профсоюзные взносы в размере 30% обкому</t>
  </si>
  <si>
    <t>Начислены членские профсоюзные взносы в размере 70% профкому, в том числе распределены в соответствии с установленным стандартом</t>
  </si>
  <si>
    <t>В случае поступления от нанимателя членских профсоюзных взносов в размере 70%  Инструкция о порядке применения типового плана счетов бухгалтерского учета, утвержденная Постановлением Министерства финансов РБ от 29.07.2011 № 50, допускает следующую бухгалтерскую проводку:</t>
  </si>
  <si>
    <t>Поступили членские профсоюзные взносы от нанимателя в размере 70%</t>
  </si>
  <si>
    <t>Учет денежных средств, поступивших от вышестоящей организации</t>
  </si>
  <si>
    <t>Поступили средства на финансирование уставной деятельности</t>
  </si>
  <si>
    <t>Выписка банка</t>
  </si>
  <si>
    <t xml:space="preserve">Получены денежные средства в кассу </t>
  </si>
  <si>
    <t>Приходный ордер</t>
  </si>
  <si>
    <t>Расходный ордер</t>
  </si>
  <si>
    <t>Приобретение основных средств</t>
  </si>
  <si>
    <t>Произведены расчёты с поставщиком за объект основных средств</t>
  </si>
  <si>
    <t>Платёжное поручение, выписка банка</t>
  </si>
  <si>
    <t>Отражены затраты по приобретению  объекта основных средств</t>
  </si>
  <si>
    <t>Товарная накладная, Товарно-транспортная накладная</t>
  </si>
  <si>
    <t>Отражен ввод основного средства в эксплуатацию</t>
  </si>
  <si>
    <t>Акт о приёме-передаче основных средств, инвентарная карточка учёта объекта основных средств</t>
  </si>
  <si>
    <t>Начислена амортизация по основному средству (начиная с месяца, следующего за месяцем ввода в эксплуатацию)</t>
  </si>
  <si>
    <t>Бухгалтерская справка-расчёт</t>
  </si>
  <si>
    <t>Товарная накладная, акт о приёме-передаче основных средств, инвентарная карточка учёта объекта основных средств</t>
  </si>
  <si>
    <t>Списание основных средств</t>
  </si>
  <si>
    <t>ОС подлежат списанию в следующих случаях:</t>
  </si>
  <si>
    <t>- прекращение использования вследствие физического износа;</t>
  </si>
  <si>
    <t>- утрата в связи со стихийным бедствием и иными чрезвычайными ситуациями (пожар, авария и т.д.);</t>
  </si>
  <si>
    <t>- выявление недостачи в результате инвентаризации;</t>
  </si>
  <si>
    <t>- в связи с нецелесообразностью ремонта и по другим аналогичным причинам</t>
  </si>
  <si>
    <t xml:space="preserve">Списаны накопленные суммы амортизации за весь период эксплуатации </t>
  </si>
  <si>
    <t>Инвентарная карточка учёта объекта ОС, бухгалтерская справка-расчёт</t>
  </si>
  <si>
    <t xml:space="preserve">Списана остаточная стоимость ОС </t>
  </si>
  <si>
    <t xml:space="preserve">Отражены иные расходы, связанные со списанием ОС (например, начислена заработная плата рабочим за проведенные работы по демонтажу оборудования и др.) </t>
  </si>
  <si>
    <t>69,70,73 и др.</t>
  </si>
  <si>
    <t xml:space="preserve">Списана сумма добавочного фонда по данному ОС в случае ее образования в результате ранее проведенных переоценок </t>
  </si>
  <si>
    <t>Учёт цветочной, подарочной продукции по безналичному расчёту</t>
  </si>
  <si>
    <t>Произведены расчёты с поставщиком за товар</t>
  </si>
  <si>
    <t>Получена и оприходована цветочная продукция</t>
  </si>
  <si>
    <t>Получена и оприходована подарочная продукция</t>
  </si>
  <si>
    <t xml:space="preserve">Списана стоимость цветочной продукции   </t>
  </si>
  <si>
    <t xml:space="preserve">Акт на списание </t>
  </si>
  <si>
    <t xml:space="preserve">Списана стоимость подарочной продукции   </t>
  </si>
  <si>
    <t>Ведомость на выдачу подарочной продукции,</t>
  </si>
  <si>
    <t>Учёт приобретения инвентаря по безналичному расчёту</t>
  </si>
  <si>
    <t>Получен,  оприходован и передан в эксплуатацию  инвентарь</t>
  </si>
  <si>
    <t>Товарная накладная, Товарно-транспортная накладная, карточка складского учета (книга учета ТМЦ)</t>
  </si>
  <si>
    <t xml:space="preserve">Акт на списание израсходованных средств </t>
  </si>
  <si>
    <t>Учёт приобретения материальных ценностей за наличный расчёт</t>
  </si>
  <si>
    <t>Выданы денежные средства в подотчёт на приобретение материальных ценностей</t>
  </si>
  <si>
    <t>Выписка банка, список на зачисление средств</t>
  </si>
  <si>
    <t>Получены и оприходованы материальные ценности по авансовому отчету</t>
  </si>
  <si>
    <t xml:space="preserve">Авансовый отчёт с приложением чека и копии чека (товарный чек) </t>
  </si>
  <si>
    <t>Учёт операций по приобретению путёвок, билетов, абонементов</t>
  </si>
  <si>
    <t>Произведены расчёты с поставщиком за билеты</t>
  </si>
  <si>
    <t xml:space="preserve">Платёжное поручение, выписка банка, договор купли-продажи </t>
  </si>
  <si>
    <t>Получены и оприходованы билеты</t>
  </si>
  <si>
    <t>Товарная накладная</t>
  </si>
  <si>
    <t>Выданы билеты членам профсоюза</t>
  </si>
  <si>
    <t>Ведомость на выдачу билетов</t>
  </si>
  <si>
    <t>Списана стоимость билетов в расходы</t>
  </si>
  <si>
    <t xml:space="preserve">Акт на списание израсходованных средств   </t>
  </si>
  <si>
    <t>Внесена в кассу членами профсоюза частичная оплата стоимости билетов(40%)</t>
  </si>
  <si>
    <t>Ведомость на взнос частичной оплаты за билеты членами профсоюза, приходный ордер</t>
  </si>
  <si>
    <t>Расходный ордер, квитанция на возврат денежных средств</t>
  </si>
  <si>
    <t>Списана оставшаяся стоимость билетов в расходы</t>
  </si>
  <si>
    <t>Учёт поступления материальных ценностей в счет членских профсоюзных взносов</t>
  </si>
  <si>
    <t>Далее учет материальных ценностей ведется согласно Положению об учетной политике</t>
  </si>
  <si>
    <t>Учёт операций по выдаче денежных средств в подотчёт (вариант1)</t>
  </si>
  <si>
    <t>Получены денежные средства с расчётного счёта и оприходованы в кассу</t>
  </si>
  <si>
    <t>Приходный кассовый ордер</t>
  </si>
  <si>
    <t>Выданы в подотчёт денежные средства на приобретение  канцелярских товаров</t>
  </si>
  <si>
    <t>Расходный кассовый ордер</t>
  </si>
  <si>
    <t>Оприходован товар</t>
  </si>
  <si>
    <t>Чек, копия чека(товарный чек)</t>
  </si>
  <si>
    <t>Списана стоимость канцелярских товаров в расходы</t>
  </si>
  <si>
    <t xml:space="preserve">Авансовый отчёт, Ведомость на выдачу канцелярских товаров  и Акт на списание израсходованных средств   </t>
  </si>
  <si>
    <t>Учёт операций по выдаче денежных средств в подотчёт(вариант2)</t>
  </si>
  <si>
    <t>Выданы в подотчёт денежные средства на приобретение  набора продуктов на посещение заболевшего члена профсоюза</t>
  </si>
  <si>
    <t>Оприходованы продукты питания</t>
  </si>
  <si>
    <t>Возвращена неиспользованная суммы денежных средств, выданная в подотчёт</t>
  </si>
  <si>
    <t>Сдана неиспользованная сумма на расчётный счёт организации</t>
  </si>
  <si>
    <t>Списана стоимость набора продуктов в расходы</t>
  </si>
  <si>
    <t xml:space="preserve">Авансовый отчёт,  и Акт на списание израсходованных средств   </t>
  </si>
  <si>
    <t>Расчетная ведомость</t>
  </si>
  <si>
    <t>Удержан подоходный налог из заработной платы (вознаграждения)</t>
  </si>
  <si>
    <t>76.2</t>
  </si>
  <si>
    <t>Выплачена заработная плата (вознаграждение) через кассу либо перечислением на карточку</t>
  </si>
  <si>
    <t>Перечислен подоходный налог на счет ИМНС</t>
  </si>
  <si>
    <t>Платежное поручение</t>
  </si>
  <si>
    <t>Учёт операций по оказанию материальной помощи, единовременной выплате</t>
  </si>
  <si>
    <t>Выплачена единовременная выплата, материальная помощь через кассу либо перечислением на карточку</t>
  </si>
  <si>
    <t>Учёт операций по закрытию счета 26</t>
  </si>
  <si>
    <t>76.01</t>
  </si>
  <si>
    <t>79.01</t>
  </si>
  <si>
    <t>86.05</t>
  </si>
  <si>
    <t>79.02</t>
  </si>
  <si>
    <t>08</t>
  </si>
  <si>
    <t>01</t>
  </si>
  <si>
    <t>02</t>
  </si>
  <si>
    <t>86.06</t>
  </si>
  <si>
    <t>10.06</t>
  </si>
  <si>
    <t>10.09</t>
  </si>
  <si>
    <t>Счет 10.06                         (прочие материалы)</t>
  </si>
  <si>
    <t>Счет 10.09 
(оборотные средства в эксплуатации)</t>
  </si>
  <si>
    <t>Основные бухгалтерские проводки</t>
  </si>
  <si>
    <t>76.02</t>
  </si>
  <si>
    <t>Счет 76.02 
(Белгосстрах)</t>
  </si>
  <si>
    <t>26.01</t>
  </si>
  <si>
    <t>26.02</t>
  </si>
  <si>
    <t>26.01
26.02</t>
  </si>
  <si>
    <t>Начислена материальная помощь, 
единовременная выплата</t>
  </si>
  <si>
    <t>Рекомендации по заполнению журнала-главной книги</t>
  </si>
  <si>
    <t>1.</t>
  </si>
  <si>
    <t>Ежемесячно заполнять журнал-главную книгу, своевременно 
внося бухгалтерские проводки о совершении хозяйственных операций.</t>
  </si>
  <si>
    <t xml:space="preserve">2. </t>
  </si>
  <si>
    <t>В конце месяца необходимо закрыть соответствуующие сч. 26 на сч.86 
Закрытие осуществляется в строках, располженных ниже строки "Обороты".
Необходимо внести суммы расходов за месяц по счетам 26 в ячейки, выделенные соответствующим цветом в графе "Сумма"</t>
  </si>
  <si>
    <t>Учёт операций по начислению заработной платы  (вознаграждения за исполнение общественной нагрузки)</t>
  </si>
  <si>
    <t>86.01</t>
  </si>
  <si>
    <t>86.02</t>
  </si>
  <si>
    <t>86.01
86.02</t>
  </si>
  <si>
    <t>Внимание: в ячейки, где стоят "нули" вносить данные не надо, 
там введены формулы, подсчет ведется автоматически (исключение Сальдо на 01.01.2019, которое заполняется по данныи исходящего сальдо за предыдущий год)</t>
  </si>
  <si>
    <t>Учёт операций по приобретению путёвок, билетов, абонементов
с частичным возмещением их стоимости членами профсоюза</t>
  </si>
  <si>
    <t>31 декабря 2020</t>
  </si>
  <si>
    <t>Счет 51 
(корпоративная карта)</t>
  </si>
  <si>
    <t>Дебет сч. 26.4</t>
  </si>
  <si>
    <t>Счет 26.4
расходы за счет иных источников</t>
  </si>
  <si>
    <t>Списаны расходы Целевого финанси.по кол.дог.</t>
  </si>
  <si>
    <t>Сальдо на 01.01.2021</t>
  </si>
  <si>
    <t>2021г.</t>
  </si>
  <si>
    <t>Списаны расходы за счет иных источников</t>
  </si>
  <si>
    <t>86.04</t>
  </si>
  <si>
    <t>безвозмездная спонсоркая помощь</t>
  </si>
  <si>
    <t xml:space="preserve">Фонд помощи  </t>
  </si>
  <si>
    <t>иные расходы</t>
  </si>
  <si>
    <t xml:space="preserve">Счет 26.2  расходы профсоюзного бюджета
</t>
  </si>
  <si>
    <t>Списаны расходы других статей профсоюзного 
бюджета</t>
  </si>
  <si>
    <t>31 декабря 2021</t>
  </si>
  <si>
    <t>210,00
490,00</t>
  </si>
  <si>
    <t>Выданы денежные средства в связи с награждением Грамотой  областного (республиканского) комитета профсоюза</t>
  </si>
  <si>
    <t>Сумма на  статью "Фонд помощи" распределяется согласно норматива, утвержденного сметой на год (например 30%)</t>
  </si>
  <si>
    <t>(в соответствии с Положением об учетной политике)</t>
  </si>
  <si>
    <t>Удержаны профсоюзные взносы из заработной платы штатных работников</t>
  </si>
  <si>
    <t>Удержан пенсионный взнос из заработной платы штатных работников</t>
  </si>
  <si>
    <t>Начислены обязательные взносы в ФСЗН на заработную плату  штатных работников</t>
  </si>
  <si>
    <t>Начислены обязательные взносы в Белгосстрахна заработную плату штатных работников</t>
  </si>
  <si>
    <t>Перечислены взносы в ФСЗН</t>
  </si>
  <si>
    <t>Перечислены взносы в Белгосстрах</t>
  </si>
  <si>
    <t>Список в банк для зачисления на карточку</t>
  </si>
  <si>
    <t>Расходный ордер (платежная ведомость)</t>
  </si>
  <si>
    <t>Выписка из решения профкома (копия протокола)</t>
  </si>
  <si>
    <t>Начислена заработная плата (вознаграждение неосвобожденному профактиву)</t>
  </si>
  <si>
    <r>
      <t xml:space="preserve">Выданы денежные средства в подотчёт на приобретение материальных ценностей </t>
    </r>
    <r>
      <rPr>
        <b/>
        <i/>
        <sz val="11"/>
        <rFont val="Times New Roman"/>
        <family val="1"/>
      </rPr>
      <t>путем перечисления на карточку работника</t>
    </r>
  </si>
  <si>
    <t>Поступили от организации материальные ценности в счет перечисления членских профсоюзных взносов (по решению профкома о согласии погашения предприятием задолженности товаром)</t>
  </si>
  <si>
    <t xml:space="preserve">Сдана в банк сумма частичной оплаты за билеты  </t>
  </si>
  <si>
    <t xml:space="preserve">Выданы денежные средства в подотчёт на приобретение материальных ценностей путем перечисления на карточку работника </t>
  </si>
  <si>
    <t>Списана стоимость инвентаря в расходы (учёт ведётся в количественном выражении)</t>
  </si>
  <si>
    <t>Поступление основных средств в качестве безвозмездной (спонсорской) помощи</t>
  </si>
  <si>
    <t xml:space="preserve">Поступили средства от областного (республиканского) комитета профсоюза на выплату единовременного вознаграждения в связи с награждением Грамотой   </t>
  </si>
  <si>
    <t>Другие статьи профсоюзного бюджета</t>
  </si>
  <si>
    <t>Списаны расходы других статей профсоюзного бюджета</t>
  </si>
  <si>
    <t>Переведены денежные средства с расчетного счета профорганизации на отдельный расчетный счет, к которому оформлена корпоративная дебетовая карточка</t>
  </si>
  <si>
    <t xml:space="preserve">Выписка банка </t>
  </si>
  <si>
    <t xml:space="preserve">Списана банком плата за выпуск и обслуживание корпоративной дебетовой карточки </t>
  </si>
  <si>
    <r>
      <t xml:space="preserve">51 </t>
    </r>
    <r>
      <rPr>
        <sz val="9"/>
        <rFont val="Times New Roman"/>
        <family val="1"/>
      </rPr>
      <t>(отдельный субсчёт)</t>
    </r>
  </si>
  <si>
    <r>
      <t>51</t>
    </r>
    <r>
      <rPr>
        <sz val="9"/>
        <rFont val="Times New Roman"/>
        <family val="1"/>
      </rPr>
      <t xml:space="preserve"> (отдельный субсчёт)</t>
    </r>
  </si>
  <si>
    <t>Сняты наличные денежные средства в банкомате банка на выплату материальной помощи члену профсоюза</t>
  </si>
  <si>
    <t>Оприходованы денежные средства на выплату материальной помощи члену профсоюза</t>
  </si>
  <si>
    <t>50</t>
  </si>
  <si>
    <t>Оприходованы ТМЦ, приобретенные с помощью корпоративной дебетовой карточки</t>
  </si>
  <si>
    <t xml:space="preserve">Выдана   материальная помощь члену профсоюза </t>
  </si>
  <si>
    <t>Отражено списание денежных средств при проведении безналичных  платежей за ТМЦ с помощью корпоративной дебетовой карточки</t>
  </si>
  <si>
    <t xml:space="preserve">Учёт операций по пополнению и списанию остатка фонда помощи в конце отчетного года  </t>
  </si>
  <si>
    <t>Фонд помощи пополнен в конце отчетного года за счет других статей в размере недостатка средств</t>
  </si>
  <si>
    <t>Списан остаток средств фонда помощи в конце отчетного периода</t>
  </si>
  <si>
    <t>Учет операций с использованием корпоративной дебетовой карточки</t>
  </si>
  <si>
    <r>
      <rPr>
        <b/>
        <sz val="20"/>
        <rFont val="Arial"/>
        <family val="2"/>
      </rPr>
      <t>Журнал-Главная</t>
    </r>
    <r>
      <rPr>
        <b/>
        <sz val="16"/>
        <rFont val="Arial"/>
        <family val="2"/>
      </rPr>
      <t xml:space="preserve">
первичная профсоюзная организация
__________________________________________________________
Белорусского профессионального союза работиков леса 
и природопользования
на 2021 год</t>
    </r>
  </si>
  <si>
    <t>Сальдо на 01.02.2021</t>
  </si>
  <si>
    <t>Сальдо на 01.03.2021</t>
  </si>
  <si>
    <t>Сальдо на 01.04.2021</t>
  </si>
  <si>
    <t>Сальдо на 01.05.2021</t>
  </si>
  <si>
    <t>Сальдо на 01.06.2021</t>
  </si>
  <si>
    <t>Сальдо на 01.07.2021</t>
  </si>
  <si>
    <t>Сальдо на 01.08.2021</t>
  </si>
  <si>
    <t>Сальдо на 01.09.2021</t>
  </si>
  <si>
    <t>Сальдо на 01.10.2021</t>
  </si>
  <si>
    <t>Сальдо на 01.12.2021</t>
  </si>
  <si>
    <t>Сальдо на 01.11.2021</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</si>
</sst>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Br&quot;;\-#,##0\ &quot;Br&quot;"/>
    <numFmt numFmtId="167" formatCode="#,##0\ &quot;Br&quot;;[Red]\-#,##0\ &quot;Br&quot;"/>
    <numFmt numFmtId="168" formatCode="#,##0.00\ &quot;Br&quot;;\-#,##0.00\ &quot;Br&quot;"/>
    <numFmt numFmtId="169" formatCode="#,##0.00\ &quot;Br&quot;;[Red]\-#,##0.00\ &quot;Br&quot;"/>
    <numFmt numFmtId="170" formatCode="_-* #,##0\ &quot;Br&quot;_-;\-* #,##0\ &quot;Br&quot;_-;_-* &quot;-&quot;\ &quot;Br&quot;_-;_-@_-"/>
    <numFmt numFmtId="171" formatCode="_-* #,##0.00\ &quot;Br&quot;_-;\-* #,##0.00\ &quot;Br&quot;_-;_-* &quot;-&quot;??\ &quot;Br&quot;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dd/mm/yy;@"/>
    <numFmt numFmtId="190" formatCode="mmm/yyyy"/>
    <numFmt numFmtId="191" formatCode="_-* #,##0_р_._-;\-* #,##0_р_._-;_-* &quot;-&quot;??_р_._-;_-@_-"/>
    <numFmt numFmtId="192" formatCode="_(#,##0_);\(#,##0\);_(* &quot;-&quot;??_);_(@_)"/>
    <numFmt numFmtId="193" formatCode="[$-F800]dddd\,\ mmmm\ dd\,\ yyyy"/>
    <numFmt numFmtId="194" formatCode="#,##0_р_."/>
    <numFmt numFmtId="195" formatCode="#,##0.0"/>
    <numFmt numFmtId="196" formatCode="[$-FC19]d\ mmmm\ yyyy\ &quot;года&quot;"/>
    <numFmt numFmtId="197" formatCode="[$-FC19]&quot;На &quot;d\ mmmm\ yyyy\ &quot;года&quot;"/>
    <numFmt numFmtId="198" formatCode="\(#,##0\);\(#,##0\);_(* &quot;-&quot;??_);_(@_)"/>
    <numFmt numFmtId="199" formatCode="_-* #,##0.0_р_._-;\-* #,##0.0_р_._-;_-* &quot;-&quot;??_р_._-;_-@_-"/>
    <numFmt numFmtId="200" formatCode="#,##0.0_р_."/>
    <numFmt numFmtId="201" formatCode="#,##0.00_р_."/>
    <numFmt numFmtId="202" formatCode="0.0%"/>
    <numFmt numFmtId="203" formatCode="&quot;Да&quot;;&quot;Да&quot;;&quot;Нет&quot;"/>
    <numFmt numFmtId="204" formatCode="&quot;Истина&quot;;&quot;Истина&quot;;&quot;Ложь&quot;"/>
    <numFmt numFmtId="205" formatCode="&quot;Вкл&quot;;&quot;Вкл&quot;;&quot;Выкл&quot;"/>
    <numFmt numFmtId="206" formatCode="[$€-2]\ ###,000_);[Red]\([$€-2]\ ###,000\)"/>
    <numFmt numFmtId="207" formatCode="0.0"/>
    <numFmt numFmtId="208" formatCode="0.000"/>
    <numFmt numFmtId="209" formatCode="0.0000"/>
    <numFmt numFmtId="210" formatCode="[$]dddd\,\ d\ mmmm\ yyyy\ &quot;г&quot;\."/>
  </numFmts>
  <fonts count="89">
    <font>
      <sz val="10"/>
      <name val="Arial"/>
      <family val="0"/>
    </font>
    <font>
      <b/>
      <sz val="10"/>
      <name val="Arial"/>
      <family val="2"/>
    </font>
    <font>
      <sz val="8"/>
      <name val="Arial"/>
      <family val="2"/>
    </font>
    <font>
      <b/>
      <sz val="15"/>
      <color indexed="62"/>
      <name val="Arial Cyr"/>
      <family val="2"/>
    </font>
    <font>
      <b/>
      <sz val="13"/>
      <color indexed="62"/>
      <name val="Arial Cyr"/>
      <family val="2"/>
    </font>
    <font>
      <b/>
      <sz val="11"/>
      <color indexed="62"/>
      <name val="Arial Cyr"/>
      <family val="2"/>
    </font>
    <font>
      <b/>
      <sz val="18"/>
      <color indexed="62"/>
      <name val="Cambria"/>
      <family val="2"/>
    </font>
    <font>
      <sz val="10"/>
      <name val="Times New Roman"/>
      <family val="1"/>
    </font>
    <font>
      <sz val="8"/>
      <name val="Times New Roman"/>
      <family val="1"/>
    </font>
    <font>
      <b/>
      <sz val="10"/>
      <color indexed="12"/>
      <name val="Times New Roman"/>
      <family val="1"/>
    </font>
    <font>
      <b/>
      <sz val="11"/>
      <name val="Times New Roman"/>
      <family val="1"/>
    </font>
    <font>
      <sz val="11"/>
      <name val="Times New Roman"/>
      <family val="1"/>
    </font>
    <font>
      <b/>
      <sz val="9"/>
      <name val="Times New Roman"/>
      <family val="1"/>
    </font>
    <font>
      <b/>
      <sz val="10"/>
      <name val="Times New Roman"/>
      <family val="1"/>
    </font>
    <font>
      <sz val="10"/>
      <name val="Arial Cyr"/>
      <family val="0"/>
    </font>
    <font>
      <sz val="11"/>
      <name val="Arial Cyr"/>
      <family val="0"/>
    </font>
    <font>
      <sz val="9"/>
      <name val="Times New Roman"/>
      <family val="1"/>
    </font>
    <font>
      <i/>
      <sz val="7"/>
      <name val="Times New Roman"/>
      <family val="1"/>
    </font>
    <font>
      <sz val="7"/>
      <name val="Times New Roman"/>
      <family val="1"/>
    </font>
    <font>
      <b/>
      <sz val="10"/>
      <name val="Trajan Pro"/>
      <family val="1"/>
    </font>
    <font>
      <sz val="10"/>
      <name val="Trajan Pro"/>
      <family val="1"/>
    </font>
    <font>
      <b/>
      <sz val="10"/>
      <color indexed="10"/>
      <name val="Arial"/>
      <family val="2"/>
    </font>
    <font>
      <sz val="10"/>
      <color indexed="10"/>
      <name val="Arial"/>
      <family val="2"/>
    </font>
    <font>
      <b/>
      <sz val="11"/>
      <color indexed="12"/>
      <name val="Arial"/>
      <family val="2"/>
    </font>
    <font>
      <b/>
      <sz val="10"/>
      <color indexed="16"/>
      <name val="Times New Roman"/>
      <family val="1"/>
    </font>
    <font>
      <b/>
      <sz val="10.5"/>
      <color indexed="16"/>
      <name val="Times New Roman"/>
      <family val="1"/>
    </font>
    <font>
      <b/>
      <sz val="10.5"/>
      <name val="Times New Roman"/>
      <family val="1"/>
    </font>
    <font>
      <b/>
      <sz val="10.5"/>
      <color indexed="22"/>
      <name val="Times New Roman"/>
      <family val="1"/>
    </font>
    <font>
      <sz val="10"/>
      <color indexed="22"/>
      <name val="Times New Roman"/>
      <family val="1"/>
    </font>
    <font>
      <sz val="11"/>
      <color indexed="22"/>
      <name val="Times New Roman"/>
      <family val="1"/>
    </font>
    <font>
      <sz val="10"/>
      <color indexed="22"/>
      <name val="Arial Cyr"/>
      <family val="0"/>
    </font>
    <font>
      <sz val="10"/>
      <color indexed="16"/>
      <name val="Times New Roman"/>
      <family val="1"/>
    </font>
    <font>
      <sz val="11"/>
      <color indexed="22"/>
      <name val="Arial Cyr"/>
      <family val="0"/>
    </font>
    <font>
      <b/>
      <sz val="10"/>
      <color indexed="22"/>
      <name val="Times New Roman"/>
      <family val="1"/>
    </font>
    <font>
      <sz val="9"/>
      <color indexed="22"/>
      <name val="Times New Roman"/>
      <family val="1"/>
    </font>
    <font>
      <b/>
      <sz val="8"/>
      <name val="Times New Roman"/>
      <family val="1"/>
    </font>
    <font>
      <sz val="10"/>
      <color indexed="10"/>
      <name val="Times New Roman"/>
      <family val="1"/>
    </font>
    <font>
      <sz val="8"/>
      <name val="Tahoma"/>
      <family val="2"/>
    </font>
    <font>
      <b/>
      <sz val="10"/>
      <name val="Tahoma"/>
      <family val="2"/>
    </font>
    <font>
      <b/>
      <sz val="16"/>
      <name val="Arial"/>
      <family val="2"/>
    </font>
    <font>
      <b/>
      <sz val="20"/>
      <name val="Arial"/>
      <family val="2"/>
    </font>
    <font>
      <b/>
      <sz val="10"/>
      <color indexed="17"/>
      <name val="Arial"/>
      <family val="2"/>
    </font>
    <font>
      <b/>
      <sz val="12"/>
      <name val="Times New Roman"/>
      <family val="1"/>
    </font>
    <font>
      <b/>
      <i/>
      <sz val="12"/>
      <name val="Times New Roman"/>
      <family val="1"/>
    </font>
    <font>
      <i/>
      <sz val="9"/>
      <name val="Times New Roman"/>
      <family val="1"/>
    </font>
    <font>
      <b/>
      <i/>
      <sz val="11"/>
      <name val="Times New Roman"/>
      <family val="1"/>
    </font>
    <font>
      <i/>
      <sz val="11"/>
      <name val="Times New Roman"/>
      <family val="1"/>
    </font>
    <font>
      <sz val="12"/>
      <name val="Times New Roman"/>
      <family val="1"/>
    </font>
    <font>
      <b/>
      <sz val="14"/>
      <name val="Arial"/>
      <family val="2"/>
    </font>
    <font>
      <sz val="12"/>
      <name val="Arial"/>
      <family val="2"/>
    </font>
    <font>
      <i/>
      <sz val="12"/>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u val="single"/>
      <sz val="8.5"/>
      <color indexed="12"/>
      <name val="Arial"/>
      <family val="2"/>
    </font>
    <font>
      <b/>
      <sz val="10"/>
      <color indexed="8"/>
      <name val="Arial Cyr"/>
      <family val="2"/>
    </font>
    <font>
      <b/>
      <sz val="10"/>
      <color indexed="9"/>
      <name val="Arial Cyr"/>
      <family val="2"/>
    </font>
    <font>
      <sz val="10"/>
      <color indexed="60"/>
      <name val="Arial Cyr"/>
      <family val="2"/>
    </font>
    <font>
      <u val="single"/>
      <sz val="8.5"/>
      <color indexed="20"/>
      <name val="Arial"/>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b/>
      <sz val="16"/>
      <name val="Calibri"/>
      <family val="2"/>
    </font>
    <font>
      <b/>
      <i/>
      <sz val="10"/>
      <color indexed="10"/>
      <name val="Arial"/>
      <family val="2"/>
    </font>
    <font>
      <i/>
      <sz val="10"/>
      <color indexed="10"/>
      <name val="Arial"/>
      <family val="2"/>
    </font>
    <font>
      <sz val="11"/>
      <color indexed="63"/>
      <name val="Times New Roman"/>
      <family val="1"/>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u val="single"/>
      <sz val="8.5"/>
      <color theme="10"/>
      <name val="Arial"/>
      <family val="2"/>
    </font>
    <font>
      <b/>
      <sz val="10"/>
      <color theme="1"/>
      <name val="Arial Cyr"/>
      <family val="2"/>
    </font>
    <font>
      <b/>
      <sz val="10"/>
      <color theme="0"/>
      <name val="Arial Cyr"/>
      <family val="2"/>
    </font>
    <font>
      <sz val="10"/>
      <color rgb="FF9C6500"/>
      <name val="Arial Cyr"/>
      <family val="2"/>
    </font>
    <font>
      <u val="single"/>
      <sz val="8.5"/>
      <color theme="11"/>
      <name val="Arial"/>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b/>
      <i/>
      <sz val="10"/>
      <color rgb="FFFF0000"/>
      <name val="Arial"/>
      <family val="2"/>
    </font>
    <font>
      <i/>
      <sz val="10"/>
      <color rgb="FFFF0000"/>
      <name val="Arial"/>
      <family val="2"/>
    </font>
    <font>
      <sz val="11"/>
      <color rgb="FF242424"/>
      <name val="Times New Roman"/>
      <family val="1"/>
    </font>
    <font>
      <b/>
      <sz val="8"/>
      <name val="Arial"/>
      <family val="2"/>
    </font>
  </fonts>
  <fills count="3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6"/>
        <bgColor indexed="64"/>
      </patternFill>
    </fill>
    <fill>
      <patternFill patternType="solid">
        <fgColor indexed="45"/>
        <bgColor indexed="64"/>
      </patternFill>
    </fill>
    <fill>
      <patternFill patternType="solid">
        <fgColor theme="3" tint="0.5999900102615356"/>
        <bgColor indexed="64"/>
      </patternFill>
    </fill>
    <fill>
      <patternFill patternType="solid">
        <fgColor indexed="4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style="medium"/>
      <right style="thin"/>
      <top style="thin"/>
      <bottom style="medium"/>
    </border>
    <border>
      <left style="thin"/>
      <right style="thin"/>
      <top style="thin"/>
      <bottom style="medium"/>
    </border>
    <border>
      <left>
        <color indexed="63"/>
      </left>
      <right style="thin"/>
      <top style="thin"/>
      <bottom style="medium"/>
    </border>
    <border>
      <left style="thin"/>
      <right>
        <color indexed="63"/>
      </right>
      <top style="thin"/>
      <bottom style="medium"/>
    </border>
    <border>
      <left style="thin"/>
      <right style="medium"/>
      <top style="medium"/>
      <bottom style="medium"/>
    </border>
    <border>
      <left>
        <color indexed="63"/>
      </left>
      <right style="thin"/>
      <top>
        <color indexed="63"/>
      </top>
      <bottom style="medium"/>
    </border>
    <border>
      <left style="thin"/>
      <right style="thin"/>
      <top>
        <color indexed="63"/>
      </top>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color indexed="63"/>
      </left>
      <right style="thin"/>
      <top style="thin"/>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medium"/>
    </border>
    <border>
      <left style="thin"/>
      <right>
        <color indexed="63"/>
      </right>
      <top style="medium"/>
      <bottom style="thin"/>
    </border>
    <border>
      <left>
        <color indexed="63"/>
      </left>
      <right>
        <color indexed="63"/>
      </right>
      <top style="thin"/>
      <bottom style="medium"/>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thin"/>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color indexed="63"/>
      </left>
      <right>
        <color indexed="63"/>
      </right>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2"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7" borderId="0" applyNumberFormat="0" applyBorder="0" applyAlignment="0" applyProtection="0"/>
    <xf numFmtId="0" fontId="70" fillId="10" borderId="0" applyNumberFormat="0" applyBorder="0" applyAlignment="0" applyProtection="0"/>
    <xf numFmtId="0" fontId="70" fillId="3"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9" borderId="0" applyNumberFormat="0" applyBorder="0" applyAlignment="0" applyProtection="0"/>
    <xf numFmtId="0" fontId="71" fillId="7" borderId="0" applyNumberFormat="0" applyBorder="0" applyAlignment="0" applyProtection="0"/>
    <xf numFmtId="0" fontId="71" fillId="13" borderId="0" applyNumberFormat="0" applyBorder="0" applyAlignment="0" applyProtection="0"/>
    <xf numFmtId="0" fontId="71" fillId="3" borderId="0" applyNumberFormat="0" applyBorder="0" applyAlignment="0" applyProtection="0"/>
    <xf numFmtId="0" fontId="71" fillId="11"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2" fillId="19" borderId="1" applyNumberFormat="0" applyAlignment="0" applyProtection="0"/>
    <xf numFmtId="0" fontId="73" fillId="2" borderId="2" applyNumberFormat="0" applyAlignment="0" applyProtection="0"/>
    <xf numFmtId="0" fontId="74" fillId="2" borderId="1" applyNumberFormat="0" applyAlignment="0" applyProtection="0"/>
    <xf numFmtId="0" fontId="75"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76" fillId="0" borderId="6" applyNumberFormat="0" applyFill="0" applyAlignment="0" applyProtection="0"/>
    <xf numFmtId="0" fontId="77" fillId="20" borderId="7" applyNumberFormat="0" applyAlignment="0" applyProtection="0"/>
    <xf numFmtId="0" fontId="6" fillId="0" borderId="0" applyNumberFormat="0" applyFill="0" applyBorder="0" applyAlignment="0" applyProtection="0"/>
    <xf numFmtId="0" fontId="78" fillId="21" borderId="0" applyNumberFormat="0" applyBorder="0" applyAlignment="0" applyProtection="0"/>
    <xf numFmtId="0" fontId="0" fillId="0" borderId="0">
      <alignment/>
      <protection/>
    </xf>
    <xf numFmtId="0" fontId="79" fillId="0" borderId="0" applyNumberFormat="0" applyFill="0" applyBorder="0" applyAlignment="0" applyProtection="0"/>
    <xf numFmtId="0" fontId="80" fillId="22" borderId="0" applyNumberFormat="0" applyBorder="0" applyAlignment="0" applyProtection="0"/>
    <xf numFmtId="0" fontId="8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82" fillId="0" borderId="9" applyNumberFormat="0" applyFill="0" applyAlignment="0" applyProtection="0"/>
    <xf numFmtId="0" fontId="8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84" fillId="24" borderId="0" applyNumberFormat="0" applyBorder="0" applyAlignment="0" applyProtection="0"/>
  </cellStyleXfs>
  <cellXfs count="408">
    <xf numFmtId="0" fontId="0" fillId="0" borderId="0" xfId="0" applyAlignment="1">
      <alignment/>
    </xf>
    <xf numFmtId="0" fontId="7" fillId="2" borderId="0" xfId="0" applyFont="1" applyFill="1" applyBorder="1" applyAlignment="1" applyProtection="1">
      <alignment horizontal="left" vertical="center"/>
      <protection locked="0"/>
    </xf>
    <xf numFmtId="49" fontId="9" fillId="7" borderId="0" xfId="0" applyNumberFormat="1" applyFont="1" applyFill="1" applyBorder="1" applyAlignment="1" applyProtection="1">
      <alignment horizontal="left" vertical="center"/>
      <protection locked="0"/>
    </xf>
    <xf numFmtId="0" fontId="7" fillId="7" borderId="0" xfId="0" applyFont="1" applyFill="1" applyBorder="1" applyAlignment="1" applyProtection="1">
      <alignment horizontal="left" vertical="center"/>
      <protection locked="0"/>
    </xf>
    <xf numFmtId="0" fontId="11" fillId="2" borderId="0" xfId="0" applyFont="1" applyFill="1" applyBorder="1" applyAlignment="1" applyProtection="1">
      <alignment horizontal="left" vertical="center"/>
      <protection locked="0"/>
    </xf>
    <xf numFmtId="14" fontId="7" fillId="2" borderId="10" xfId="0" applyNumberFormat="1" applyFont="1" applyFill="1" applyBorder="1" applyAlignment="1" applyProtection="1">
      <alignment horizontal="center" vertical="center" shrinkToFit="1"/>
      <protection locked="0"/>
    </xf>
    <xf numFmtId="0" fontId="7" fillId="2" borderId="0" xfId="0" applyFont="1" applyFill="1" applyBorder="1" applyAlignment="1" applyProtection="1">
      <alignment horizontal="left" vertical="center" wrapText="1" indent="2"/>
      <protection locked="0"/>
    </xf>
    <xf numFmtId="0" fontId="0" fillId="7" borderId="0" xfId="0" applyFill="1" applyBorder="1" applyAlignment="1" applyProtection="1">
      <alignment horizontal="left" vertical="center"/>
      <protection locked="0"/>
    </xf>
    <xf numFmtId="0" fontId="0" fillId="0" borderId="0" xfId="0" applyFont="1" applyAlignment="1">
      <alignment/>
    </xf>
    <xf numFmtId="0" fontId="24" fillId="7" borderId="0" xfId="0" applyFont="1" applyFill="1" applyBorder="1" applyAlignment="1" applyProtection="1">
      <alignment horizontal="left" wrapText="1"/>
      <protection hidden="1"/>
    </xf>
    <xf numFmtId="0" fontId="7" fillId="7" borderId="0" xfId="0" applyNumberFormat="1" applyFont="1" applyFill="1" applyBorder="1" applyAlignment="1" applyProtection="1" quotePrefix="1">
      <alignment horizontal="left"/>
      <protection hidden="1"/>
    </xf>
    <xf numFmtId="0" fontId="7" fillId="7" borderId="0" xfId="0" applyFont="1" applyFill="1" applyBorder="1" applyAlignment="1" applyProtection="1">
      <alignment horizontal="left" vertical="center"/>
      <protection hidden="1"/>
    </xf>
    <xf numFmtId="0" fontId="24" fillId="7" borderId="0" xfId="0" applyFont="1" applyFill="1" applyBorder="1" applyAlignment="1" applyProtection="1">
      <alignment horizontal="right" vertical="center"/>
      <protection hidden="1"/>
    </xf>
    <xf numFmtId="0" fontId="25" fillId="7" borderId="0" xfId="0" applyFont="1" applyFill="1" applyBorder="1" applyAlignment="1" applyProtection="1" quotePrefix="1">
      <alignment horizontal="left" vertical="center" wrapText="1"/>
      <protection hidden="1"/>
    </xf>
    <xf numFmtId="0" fontId="26" fillId="7" borderId="0" xfId="0" applyFont="1" applyFill="1" applyBorder="1" applyAlignment="1" applyProtection="1" quotePrefix="1">
      <alignment horizontal="left" vertical="center" wrapText="1"/>
      <protection hidden="1"/>
    </xf>
    <xf numFmtId="0" fontId="27" fillId="7" borderId="0" xfId="0" applyFont="1" applyFill="1" applyBorder="1" applyAlignment="1" applyProtection="1" quotePrefix="1">
      <alignment horizontal="left" vertical="center" wrapText="1"/>
      <protection hidden="1"/>
    </xf>
    <xf numFmtId="0" fontId="28" fillId="7" borderId="0" xfId="0" applyFont="1" applyFill="1" applyBorder="1" applyAlignment="1" applyProtection="1">
      <alignment horizontal="left" vertical="center"/>
      <protection hidden="1"/>
    </xf>
    <xf numFmtId="0" fontId="24" fillId="7" borderId="0" xfId="0" applyFont="1" applyFill="1" applyBorder="1" applyAlignment="1" applyProtection="1" quotePrefix="1">
      <alignment horizontal="right" vertical="center"/>
      <protection hidden="1"/>
    </xf>
    <xf numFmtId="196" fontId="7" fillId="7" borderId="0" xfId="0" applyNumberFormat="1" applyFont="1" applyFill="1" applyBorder="1" applyAlignment="1" applyProtection="1">
      <alignment horizontal="center" vertical="center"/>
      <protection locked="0"/>
    </xf>
    <xf numFmtId="49" fontId="9" fillId="7" borderId="0" xfId="0" applyNumberFormat="1" applyFont="1" applyFill="1" applyBorder="1" applyAlignment="1" applyProtection="1">
      <alignment horizontal="left" vertical="center"/>
      <protection hidden="1"/>
    </xf>
    <xf numFmtId="0" fontId="28" fillId="7" borderId="0" xfId="0" applyFont="1" applyFill="1" applyBorder="1" applyAlignment="1" applyProtection="1">
      <alignment horizontal="left" vertical="center"/>
      <protection locked="0"/>
    </xf>
    <xf numFmtId="0" fontId="11" fillId="2" borderId="0" xfId="0" applyFont="1" applyFill="1" applyBorder="1" applyAlignment="1" applyProtection="1">
      <alignment horizontal="left" indent="3"/>
      <protection locked="0"/>
    </xf>
    <xf numFmtId="0" fontId="24" fillId="7" borderId="0" xfId="0" applyFont="1" applyFill="1" applyBorder="1" applyAlignment="1" applyProtection="1">
      <alignment horizontal="right" vertical="center"/>
      <protection locked="0"/>
    </xf>
    <xf numFmtId="0" fontId="13"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wrapText="1"/>
      <protection locked="0"/>
    </xf>
    <xf numFmtId="0" fontId="7" fillId="2" borderId="0" xfId="0" applyFont="1" applyFill="1" applyBorder="1" applyAlignment="1" applyProtection="1">
      <alignment horizontal="left"/>
      <protection locked="0"/>
    </xf>
    <xf numFmtId="0" fontId="7" fillId="2" borderId="0" xfId="0" applyNumberFormat="1" applyFont="1" applyFill="1" applyBorder="1" applyAlignment="1" applyProtection="1">
      <alignment horizontal="left" wrapText="1"/>
      <protection locked="0"/>
    </xf>
    <xf numFmtId="0" fontId="7" fillId="2" borderId="11" xfId="0" applyNumberFormat="1" applyFont="1" applyFill="1" applyBorder="1" applyAlignment="1" applyProtection="1">
      <alignment horizontal="left" wrapText="1"/>
      <protection locked="0"/>
    </xf>
    <xf numFmtId="0" fontId="7" fillId="2" borderId="12" xfId="0" applyNumberFormat="1" applyFont="1" applyFill="1" applyBorder="1" applyAlignment="1" applyProtection="1">
      <alignment horizontal="left" wrapText="1"/>
      <protection locked="0"/>
    </xf>
    <xf numFmtId="0" fontId="24" fillId="7" borderId="0" xfId="0" applyFont="1" applyFill="1" applyBorder="1" applyAlignment="1" applyProtection="1">
      <alignment horizontal="left" vertical="center"/>
      <protection locked="0"/>
    </xf>
    <xf numFmtId="196" fontId="7" fillId="7" borderId="0" xfId="0" applyNumberFormat="1" applyFont="1" applyFill="1" applyBorder="1" applyAlignment="1" applyProtection="1">
      <alignment horizontal="center" vertical="center"/>
      <protection hidden="1"/>
    </xf>
    <xf numFmtId="0" fontId="24" fillId="7" borderId="0" xfId="0" applyFont="1" applyFill="1" applyBorder="1" applyAlignment="1" applyProtection="1" quotePrefix="1">
      <alignment horizontal="left" vertical="center"/>
      <protection locked="0"/>
    </xf>
    <xf numFmtId="14" fontId="7" fillId="2" borderId="0" xfId="0" applyNumberFormat="1" applyFont="1" applyFill="1" applyBorder="1" applyAlignment="1" applyProtection="1">
      <alignment horizontal="center" vertical="center" shrinkToFit="1"/>
      <protection locked="0"/>
    </xf>
    <xf numFmtId="0" fontId="12" fillId="2" borderId="10" xfId="0" applyFont="1" applyFill="1" applyBorder="1" applyAlignment="1" applyProtection="1">
      <alignment horizontal="center" vertical="center" wrapText="1"/>
      <protection hidden="1"/>
    </xf>
    <xf numFmtId="49" fontId="9" fillId="7" borderId="0" xfId="0" applyNumberFormat="1" applyFont="1" applyFill="1" applyBorder="1" applyAlignment="1" applyProtection="1">
      <alignment horizontal="left" vertical="center" wrapText="1"/>
      <protection hidden="1"/>
    </xf>
    <xf numFmtId="0" fontId="14" fillId="7" borderId="0" xfId="0" applyFont="1" applyFill="1" applyBorder="1" applyAlignment="1" applyProtection="1">
      <alignment horizontal="left" vertical="center"/>
      <protection hidden="1"/>
    </xf>
    <xf numFmtId="0" fontId="30" fillId="7" borderId="0" xfId="0" applyFont="1" applyFill="1" applyBorder="1" applyAlignment="1" applyProtection="1">
      <alignment horizontal="left" vertical="center"/>
      <protection hidden="1"/>
    </xf>
    <xf numFmtId="0" fontId="0" fillId="7" borderId="0" xfId="0" applyFill="1" applyBorder="1" applyAlignment="1" applyProtection="1">
      <alignment horizontal="left" vertical="center"/>
      <protection hidden="1"/>
    </xf>
    <xf numFmtId="0" fontId="12" fillId="2" borderId="10" xfId="0" applyFont="1" applyFill="1" applyBorder="1" applyAlignment="1" applyProtection="1">
      <alignment horizontal="center" vertical="center"/>
      <protection hidden="1"/>
    </xf>
    <xf numFmtId="0" fontId="7" fillId="2" borderId="10" xfId="0" applyFont="1" applyFill="1" applyBorder="1" applyAlignment="1" applyProtection="1">
      <alignment horizontal="center" vertical="center"/>
      <protection hidden="1"/>
    </xf>
    <xf numFmtId="0" fontId="13" fillId="7" borderId="0" xfId="0" applyFont="1" applyFill="1" applyBorder="1" applyAlignment="1" applyProtection="1" quotePrefix="1">
      <alignment horizontal="left" vertical="center" wrapText="1"/>
      <protection hidden="1"/>
    </xf>
    <xf numFmtId="0" fontId="13" fillId="7" borderId="0" xfId="0" applyFont="1" applyFill="1" applyBorder="1" applyAlignment="1" applyProtection="1">
      <alignment horizontal="left" vertical="center" wrapText="1"/>
      <protection hidden="1"/>
    </xf>
    <xf numFmtId="0" fontId="7" fillId="2" borderId="13" xfId="0" applyFont="1" applyFill="1" applyBorder="1" applyAlignment="1" applyProtection="1">
      <alignment horizontal="center" vertical="center"/>
      <protection hidden="1"/>
    </xf>
    <xf numFmtId="49" fontId="9" fillId="7" borderId="0" xfId="0" applyNumberFormat="1" applyFont="1" applyFill="1" applyBorder="1" applyAlignment="1" applyProtection="1" quotePrefix="1">
      <alignment horizontal="left" vertical="center"/>
      <protection hidden="1"/>
    </xf>
    <xf numFmtId="0" fontId="7" fillId="7" borderId="0" xfId="0" applyFont="1" applyFill="1" applyBorder="1" applyAlignment="1" applyProtection="1" quotePrefix="1">
      <alignment horizontal="left" vertical="center" wrapText="1"/>
      <protection hidden="1"/>
    </xf>
    <xf numFmtId="0" fontId="7" fillId="2" borderId="14" xfId="0" applyFont="1" applyFill="1" applyBorder="1" applyAlignment="1" applyProtection="1">
      <alignment horizontal="center" vertical="center"/>
      <protection hidden="1"/>
    </xf>
    <xf numFmtId="0" fontId="13" fillId="2" borderId="10" xfId="0" applyFont="1" applyFill="1" applyBorder="1" applyAlignment="1" applyProtection="1">
      <alignment horizontal="center" vertical="center"/>
      <protection hidden="1"/>
    </xf>
    <xf numFmtId="0" fontId="14" fillId="2" borderId="12" xfId="0" applyFont="1" applyFill="1" applyBorder="1" applyAlignment="1" applyProtection="1">
      <alignment horizontal="left" vertical="center"/>
      <protection hidden="1"/>
    </xf>
    <xf numFmtId="0" fontId="7" fillId="2" borderId="15" xfId="0" applyFont="1" applyFill="1" applyBorder="1" applyAlignment="1" applyProtection="1">
      <alignment horizontal="center" vertical="center"/>
      <protection hidden="1"/>
    </xf>
    <xf numFmtId="0" fontId="7" fillId="2" borderId="14" xfId="0" applyFont="1" applyFill="1" applyBorder="1" applyAlignment="1" applyProtection="1">
      <alignment horizontal="center"/>
      <protection hidden="1"/>
    </xf>
    <xf numFmtId="49" fontId="24" fillId="7" borderId="0" xfId="0" applyNumberFormat="1" applyFont="1" applyFill="1" applyBorder="1" applyAlignment="1" applyProtection="1">
      <alignment horizontal="left" vertical="center"/>
      <protection hidden="1"/>
    </xf>
    <xf numFmtId="197" fontId="12" fillId="2" borderId="10" xfId="0" applyNumberFormat="1" applyFont="1" applyFill="1" applyBorder="1" applyAlignment="1" applyProtection="1" quotePrefix="1">
      <alignment horizontal="center" vertical="center" wrapText="1"/>
      <protection hidden="1"/>
    </xf>
    <xf numFmtId="49" fontId="7" fillId="2" borderId="10" xfId="0" applyNumberFormat="1" applyFont="1" applyFill="1" applyBorder="1" applyAlignment="1" applyProtection="1">
      <alignment horizontal="center" vertical="center" wrapText="1"/>
      <protection hidden="1"/>
    </xf>
    <xf numFmtId="177" fontId="0" fillId="7" borderId="0" xfId="0" applyNumberFormat="1" applyFill="1" applyBorder="1" applyAlignment="1" applyProtection="1">
      <alignment horizontal="center" vertical="center"/>
      <protection hidden="1"/>
    </xf>
    <xf numFmtId="177" fontId="0" fillId="7" borderId="0" xfId="0" applyNumberFormat="1" applyFill="1" applyBorder="1" applyAlignment="1" applyProtection="1">
      <alignment horizontal="left" vertical="center"/>
      <protection hidden="1"/>
    </xf>
    <xf numFmtId="0" fontId="7" fillId="2" borderId="16" xfId="0" applyFont="1" applyFill="1" applyBorder="1" applyAlignment="1" applyProtection="1">
      <alignment horizontal="center" vertical="center"/>
      <protection hidden="1"/>
    </xf>
    <xf numFmtId="0" fontId="14" fillId="2" borderId="11" xfId="0" applyFont="1" applyFill="1" applyBorder="1" applyAlignment="1" applyProtection="1">
      <alignment horizontal="left" vertical="center"/>
      <protection hidden="1"/>
    </xf>
    <xf numFmtId="0" fontId="7" fillId="2" borderId="17" xfId="0" applyFont="1" applyFill="1" applyBorder="1" applyAlignment="1" applyProtection="1">
      <alignment horizontal="center" vertical="center"/>
      <protection hidden="1"/>
    </xf>
    <xf numFmtId="0" fontId="11" fillId="2" borderId="0" xfId="0" applyFont="1" applyFill="1" applyBorder="1" applyAlignment="1" applyProtection="1">
      <alignment horizontal="left" vertical="center"/>
      <protection hidden="1"/>
    </xf>
    <xf numFmtId="0" fontId="15"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left" vertical="center"/>
      <protection hidden="1"/>
    </xf>
    <xf numFmtId="0" fontId="0" fillId="2" borderId="0" xfId="0" applyFill="1" applyBorder="1" applyAlignment="1" applyProtection="1">
      <alignment horizontal="left" vertical="center"/>
      <protection hidden="1"/>
    </xf>
    <xf numFmtId="0" fontId="17" fillId="2" borderId="0" xfId="0" applyFont="1" applyFill="1" applyBorder="1" applyAlignment="1" applyProtection="1">
      <alignment horizontal="center" vertical="center"/>
      <protection hidden="1"/>
    </xf>
    <xf numFmtId="0" fontId="17" fillId="2" borderId="0" xfId="0" applyFont="1" applyFill="1" applyBorder="1" applyAlignment="1" applyProtection="1" quotePrefix="1">
      <alignment horizontal="center" vertical="center"/>
      <protection hidden="1"/>
    </xf>
    <xf numFmtId="0" fontId="18" fillId="2" borderId="0" xfId="0" applyFont="1" applyFill="1" applyBorder="1" applyAlignment="1" applyProtection="1">
      <alignment horizontal="left" vertical="center"/>
      <protection hidden="1"/>
    </xf>
    <xf numFmtId="0" fontId="11" fillId="2" borderId="0" xfId="0" applyFont="1" applyFill="1" applyBorder="1" applyAlignment="1" applyProtection="1">
      <alignment horizontal="center" vertical="center"/>
      <protection hidden="1"/>
    </xf>
    <xf numFmtId="193" fontId="11" fillId="2" borderId="0" xfId="0" applyNumberFormat="1" applyFont="1" applyFill="1" applyBorder="1" applyAlignment="1" applyProtection="1">
      <alignment horizontal="left" vertical="center"/>
      <protection hidden="1"/>
    </xf>
    <xf numFmtId="0" fontId="11" fillId="7" borderId="0" xfId="0" applyFont="1" applyFill="1" applyBorder="1" applyAlignment="1" applyProtection="1">
      <alignment horizontal="left" vertical="center"/>
      <protection hidden="1"/>
    </xf>
    <xf numFmtId="0" fontId="15" fillId="7" borderId="0" xfId="0" applyFont="1" applyFill="1" applyBorder="1" applyAlignment="1" applyProtection="1">
      <alignment horizontal="left" vertical="center"/>
      <protection hidden="1"/>
    </xf>
    <xf numFmtId="49" fontId="13" fillId="7" borderId="0" xfId="0" applyNumberFormat="1" applyFont="1" applyFill="1" applyBorder="1" applyAlignment="1" applyProtection="1">
      <alignment horizontal="left" vertical="center"/>
      <protection hidden="1"/>
    </xf>
    <xf numFmtId="0" fontId="32" fillId="7" borderId="0" xfId="0" applyFont="1" applyFill="1" applyBorder="1" applyAlignment="1" applyProtection="1">
      <alignment horizontal="left" vertical="center"/>
      <protection hidden="1"/>
    </xf>
    <xf numFmtId="49" fontId="33" fillId="7" borderId="0" xfId="0" applyNumberFormat="1" applyFont="1" applyFill="1" applyBorder="1" applyAlignment="1" applyProtection="1">
      <alignment horizontal="left" vertical="center"/>
      <protection hidden="1"/>
    </xf>
    <xf numFmtId="0" fontId="28" fillId="7" borderId="0" xfId="0" applyFont="1" applyFill="1" applyBorder="1" applyAlignment="1" applyProtection="1" quotePrefix="1">
      <alignment horizontal="left" vertical="center"/>
      <protection hidden="1"/>
    </xf>
    <xf numFmtId="196" fontId="28" fillId="7" borderId="0" xfId="0" applyNumberFormat="1" applyFont="1" applyFill="1" applyBorder="1" applyAlignment="1" applyProtection="1">
      <alignment horizontal="left" vertical="center"/>
      <protection hidden="1"/>
    </xf>
    <xf numFmtId="196" fontId="34" fillId="7" borderId="0" xfId="0" applyNumberFormat="1" applyFont="1" applyFill="1" applyBorder="1" applyAlignment="1" applyProtection="1">
      <alignment horizontal="left" vertical="center"/>
      <protection hidden="1"/>
    </xf>
    <xf numFmtId="179" fontId="7" fillId="2" borderId="10" xfId="61" applyNumberFormat="1" applyFont="1" applyFill="1" applyBorder="1" applyAlignment="1" applyProtection="1">
      <alignment horizontal="center" vertical="center" shrinkToFit="1"/>
      <protection hidden="1"/>
    </xf>
    <xf numFmtId="179" fontId="7" fillId="25" borderId="13" xfId="61" applyNumberFormat="1" applyFont="1" applyFill="1" applyBorder="1" applyAlignment="1" applyProtection="1">
      <alignment horizontal="center" vertical="center" shrinkToFit="1"/>
      <protection hidden="1"/>
    </xf>
    <xf numFmtId="179" fontId="7" fillId="2" borderId="13" xfId="61" applyNumberFormat="1" applyFont="1" applyFill="1" applyBorder="1" applyAlignment="1" applyProtection="1">
      <alignment horizontal="center" vertical="center" shrinkToFit="1"/>
      <protection hidden="1"/>
    </xf>
    <xf numFmtId="179" fontId="13" fillId="25" borderId="10" xfId="61" applyNumberFormat="1" applyFont="1" applyFill="1" applyBorder="1" applyAlignment="1" applyProtection="1">
      <alignment horizontal="center" vertical="center" shrinkToFit="1"/>
      <protection hidden="1"/>
    </xf>
    <xf numFmtId="179" fontId="13" fillId="2" borderId="10" xfId="61" applyNumberFormat="1" applyFont="1" applyFill="1" applyBorder="1" applyAlignment="1" applyProtection="1">
      <alignment horizontal="center" vertical="center" shrinkToFit="1"/>
      <protection hidden="1"/>
    </xf>
    <xf numFmtId="179" fontId="7" fillId="25" borderId="10" xfId="61" applyNumberFormat="1" applyFont="1" applyFill="1" applyBorder="1" applyAlignment="1" applyProtection="1">
      <alignment horizontal="center" vertical="center" shrinkToFit="1"/>
      <protection hidden="1"/>
    </xf>
    <xf numFmtId="0" fontId="39" fillId="0" borderId="0" xfId="0" applyFont="1" applyAlignment="1">
      <alignment horizontal="center" vertical="center" wrapText="1"/>
    </xf>
    <xf numFmtId="197" fontId="12" fillId="2" borderId="10" xfId="0" applyNumberFormat="1" applyFont="1" applyFill="1" applyBorder="1" applyAlignment="1" applyProtection="1">
      <alignment horizontal="center" vertical="center" wrapText="1"/>
      <protection locked="0"/>
    </xf>
    <xf numFmtId="179" fontId="7" fillId="2" borderId="10" xfId="61" applyNumberFormat="1" applyFont="1" applyFill="1" applyBorder="1" applyAlignment="1" applyProtection="1">
      <alignment horizontal="center" vertical="center" shrinkToFit="1"/>
      <protection/>
    </xf>
    <xf numFmtId="179" fontId="7" fillId="2" borderId="14" xfId="61" applyNumberFormat="1" applyFont="1" applyFill="1" applyBorder="1" applyAlignment="1" applyProtection="1">
      <alignment horizontal="center" vertical="center" shrinkToFit="1"/>
      <protection/>
    </xf>
    <xf numFmtId="179" fontId="7" fillId="0" borderId="14" xfId="61" applyNumberFormat="1" applyFont="1" applyFill="1" applyBorder="1" applyAlignment="1" applyProtection="1">
      <alignment horizontal="center" vertical="center" shrinkToFit="1"/>
      <protection/>
    </xf>
    <xf numFmtId="179" fontId="7" fillId="2" borderId="13" xfId="61" applyNumberFormat="1" applyFont="1" applyFill="1" applyBorder="1" applyAlignment="1" applyProtection="1">
      <alignment horizontal="center" vertical="center" shrinkToFit="1"/>
      <protection/>
    </xf>
    <xf numFmtId="0" fontId="1" fillId="0" borderId="0" xfId="0" applyFont="1" applyAlignment="1" applyProtection="1">
      <alignment/>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0" fillId="0" borderId="0" xfId="0"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horizontal="center"/>
      <protection locked="0"/>
    </xf>
    <xf numFmtId="0" fontId="0" fillId="0" borderId="0" xfId="0" applyAlignment="1" applyProtection="1">
      <alignment horizontal="left" vertical="center"/>
      <protection locked="0"/>
    </xf>
    <xf numFmtId="0" fontId="2" fillId="0" borderId="10"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0"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20"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4" fontId="21" fillId="0" borderId="24" xfId="0" applyNumberFormat="1" applyFont="1" applyFill="1" applyBorder="1" applyAlignment="1" applyProtection="1">
      <alignment horizontal="center" vertical="center" wrapText="1"/>
      <protection locked="0"/>
    </xf>
    <xf numFmtId="4" fontId="21" fillId="0" borderId="25" xfId="0" applyNumberFormat="1" applyFont="1" applyFill="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2" borderId="25" xfId="0" applyNumberFormat="1" applyFont="1" applyFill="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49" fontId="0" fillId="0" borderId="26" xfId="0" applyNumberFormat="1" applyFont="1" applyBorder="1" applyAlignment="1" applyProtection="1">
      <alignment horizontal="center" vertical="center" wrapText="1"/>
      <protection locked="0"/>
    </xf>
    <xf numFmtId="3" fontId="2" fillId="0" borderId="14" xfId="0" applyNumberFormat="1" applyFont="1" applyFill="1" applyBorder="1" applyAlignment="1" applyProtection="1">
      <alignment horizontal="left" vertical="center" wrapText="1"/>
      <protection locked="0"/>
    </xf>
    <xf numFmtId="4" fontId="0" fillId="0" borderId="27" xfId="0" applyNumberFormat="1" applyFont="1" applyBorder="1" applyAlignment="1" applyProtection="1">
      <alignment horizontal="center" vertical="center"/>
      <protection locked="0"/>
    </xf>
    <xf numFmtId="4" fontId="0" fillId="0" borderId="15" xfId="0" applyNumberFormat="1" applyFont="1" applyBorder="1" applyAlignment="1" applyProtection="1">
      <alignment horizontal="center" vertical="center"/>
      <protection locked="0"/>
    </xf>
    <xf numFmtId="4" fontId="0" fillId="0" borderId="14" xfId="0" applyNumberFormat="1" applyFont="1" applyBorder="1" applyAlignment="1" applyProtection="1">
      <alignment horizontal="center" vertical="center"/>
      <protection locked="0"/>
    </xf>
    <xf numFmtId="4" fontId="22" fillId="3" borderId="14" xfId="0" applyNumberFormat="1" applyFont="1" applyFill="1" applyBorder="1" applyAlignment="1" applyProtection="1">
      <alignment horizontal="center" vertical="center" wrapText="1"/>
      <protection locked="0"/>
    </xf>
    <xf numFmtId="4" fontId="0" fillId="0" borderId="14" xfId="0" applyNumberFormat="1" applyFont="1" applyFill="1" applyBorder="1" applyAlignment="1" applyProtection="1">
      <alignment horizontal="center" vertical="center"/>
      <protection locked="0"/>
    </xf>
    <xf numFmtId="4" fontId="0" fillId="26" borderId="14" xfId="0" applyNumberFormat="1" applyFont="1" applyFill="1" applyBorder="1" applyAlignment="1" applyProtection="1">
      <alignment horizontal="center" vertical="center"/>
      <protection locked="0"/>
    </xf>
    <xf numFmtId="4" fontId="0" fillId="7" borderId="14" xfId="0" applyNumberFormat="1" applyFont="1" applyFill="1" applyBorder="1" applyAlignment="1" applyProtection="1">
      <alignment horizontal="center" vertical="center"/>
      <protection locked="0"/>
    </xf>
    <xf numFmtId="4" fontId="0" fillId="0" borderId="14" xfId="0" applyNumberFormat="1" applyFont="1" applyFill="1" applyBorder="1" applyAlignment="1" applyProtection="1">
      <alignment horizontal="center" vertical="center" wrapText="1"/>
      <protection locked="0"/>
    </xf>
    <xf numFmtId="4" fontId="0" fillId="3" borderId="14" xfId="0" applyNumberFormat="1" applyFont="1" applyFill="1" applyBorder="1" applyAlignment="1" applyProtection="1">
      <alignment horizontal="center" vertical="center"/>
      <protection locked="0"/>
    </xf>
    <xf numFmtId="4" fontId="0" fillId="9" borderId="14" xfId="0" applyNumberFormat="1" applyFont="1" applyFill="1" applyBorder="1" applyAlignment="1" applyProtection="1">
      <alignment horizontal="center" vertical="center"/>
      <protection locked="0"/>
    </xf>
    <xf numFmtId="4" fontId="0" fillId="27" borderId="14" xfId="0" applyNumberFormat="1" applyFont="1" applyFill="1" applyBorder="1" applyAlignment="1" applyProtection="1">
      <alignment horizontal="center" vertical="center"/>
      <protection locked="0"/>
    </xf>
    <xf numFmtId="0" fontId="0" fillId="0" borderId="0" xfId="0" applyFont="1" applyAlignment="1" applyProtection="1">
      <alignment/>
      <protection locked="0"/>
    </xf>
    <xf numFmtId="4" fontId="0" fillId="0" borderId="10" xfId="0" applyNumberFormat="1" applyFont="1" applyFill="1" applyBorder="1" applyAlignment="1" applyProtection="1">
      <alignment horizontal="center" vertical="center"/>
      <protection locked="0"/>
    </xf>
    <xf numFmtId="3" fontId="0" fillId="0" borderId="0" xfId="0" applyNumberFormat="1" applyFont="1" applyFill="1" applyAlignment="1" applyProtection="1">
      <alignment/>
      <protection locked="0"/>
    </xf>
    <xf numFmtId="189" fontId="0" fillId="0" borderId="10" xfId="0" applyNumberFormat="1" applyFont="1" applyFill="1" applyBorder="1" applyAlignment="1" applyProtection="1">
      <alignment horizontal="center" vertical="center"/>
      <protection locked="0"/>
    </xf>
    <xf numFmtId="3" fontId="2" fillId="0" borderId="10" xfId="0" applyNumberFormat="1" applyFont="1" applyFill="1" applyBorder="1" applyAlignment="1" applyProtection="1">
      <alignment horizontal="left" vertical="center" wrapText="1"/>
      <protection locked="0"/>
    </xf>
    <xf numFmtId="4" fontId="0" fillId="0" borderId="28" xfId="0" applyNumberFormat="1" applyFont="1" applyFill="1" applyBorder="1" applyAlignment="1" applyProtection="1">
      <alignment horizontal="center" vertical="center" wrapText="1"/>
      <protection locked="0"/>
    </xf>
    <xf numFmtId="4" fontId="0" fillId="0" borderId="29" xfId="0" applyNumberFormat="1" applyFont="1" applyFill="1" applyBorder="1" applyAlignment="1" applyProtection="1">
      <alignment horizontal="center" vertical="center" wrapText="1"/>
      <protection locked="0"/>
    </xf>
    <xf numFmtId="4" fontId="0" fillId="0" borderId="10" xfId="0" applyNumberFormat="1" applyFont="1" applyFill="1" applyBorder="1" applyAlignment="1" applyProtection="1">
      <alignment horizontal="center" vertical="center" wrapText="1"/>
      <protection locked="0"/>
    </xf>
    <xf numFmtId="4" fontId="0" fillId="7" borderId="10" xfId="0" applyNumberFormat="1" applyFont="1" applyFill="1" applyBorder="1" applyAlignment="1" applyProtection="1">
      <alignment horizontal="center" vertical="center"/>
      <protection locked="0"/>
    </xf>
    <xf numFmtId="4" fontId="0" fillId="0" borderId="29" xfId="0" applyNumberFormat="1" applyFont="1" applyFill="1" applyBorder="1" applyAlignment="1" applyProtection="1">
      <alignment horizontal="center" vertical="center"/>
      <protection locked="0"/>
    </xf>
    <xf numFmtId="3" fontId="0" fillId="0" borderId="30" xfId="0" applyNumberFormat="1" applyBorder="1" applyAlignment="1" applyProtection="1">
      <alignment/>
      <protection locked="0"/>
    </xf>
    <xf numFmtId="3" fontId="0" fillId="0" borderId="0" xfId="0" applyNumberFormat="1" applyBorder="1" applyAlignment="1" applyProtection="1">
      <alignment/>
      <protection locked="0"/>
    </xf>
    <xf numFmtId="3" fontId="1" fillId="0" borderId="10" xfId="0" applyNumberFormat="1" applyFont="1" applyBorder="1" applyAlignment="1" applyProtection="1">
      <alignment horizontal="left" vertical="center"/>
      <protection locked="0"/>
    </xf>
    <xf numFmtId="3" fontId="0" fillId="0" borderId="0" xfId="0" applyNumberFormat="1" applyAlignment="1" applyProtection="1">
      <alignment/>
      <protection locked="0"/>
    </xf>
    <xf numFmtId="3" fontId="1" fillId="0" borderId="31" xfId="0" applyNumberFormat="1" applyFont="1" applyFill="1" applyBorder="1" applyAlignment="1" applyProtection="1">
      <alignment/>
      <protection locked="0"/>
    </xf>
    <xf numFmtId="3" fontId="1" fillId="0" borderId="32" xfId="0" applyNumberFormat="1" applyFont="1" applyFill="1" applyBorder="1" applyAlignment="1" applyProtection="1">
      <alignment/>
      <protection locked="0"/>
    </xf>
    <xf numFmtId="3" fontId="1" fillId="0" borderId="0" xfId="0" applyNumberFormat="1" applyFont="1" applyFill="1" applyAlignment="1" applyProtection="1">
      <alignment/>
      <protection locked="0"/>
    </xf>
    <xf numFmtId="3" fontId="0" fillId="0" borderId="0" xfId="0" applyNumberFormat="1" applyAlignment="1" applyProtection="1">
      <alignment horizontal="center" vertical="center"/>
      <protection locked="0"/>
    </xf>
    <xf numFmtId="0" fontId="22" fillId="0" borderId="0" xfId="0" applyFont="1" applyAlignment="1" applyProtection="1">
      <alignment horizontal="left" vertical="center"/>
      <protection locked="0"/>
    </xf>
    <xf numFmtId="4" fontId="22" fillId="0" borderId="0" xfId="0" applyNumberFormat="1" applyFont="1" applyAlignment="1" applyProtection="1">
      <alignment horizontal="center" vertical="center"/>
      <protection locked="0"/>
    </xf>
    <xf numFmtId="4" fontId="0" fillId="0" borderId="0" xfId="0" applyNumberFormat="1" applyAlignment="1" applyProtection="1">
      <alignment horizontal="center" vertical="center"/>
      <protection locked="0"/>
    </xf>
    <xf numFmtId="3" fontId="0" fillId="0" borderId="0" xfId="0" applyNumberFormat="1" applyFont="1" applyFill="1" applyAlignment="1" applyProtection="1">
      <alignment horizontal="center" vertical="center"/>
      <protection locked="0"/>
    </xf>
    <xf numFmtId="4" fontId="0" fillId="28" borderId="14" xfId="0" applyNumberFormat="1" applyFont="1" applyFill="1" applyBorder="1" applyAlignment="1" applyProtection="1">
      <alignment horizontal="center" vertical="center"/>
      <protection/>
    </xf>
    <xf numFmtId="4" fontId="0" fillId="26" borderId="14" xfId="0" applyNumberFormat="1" applyFont="1" applyFill="1" applyBorder="1" applyAlignment="1" applyProtection="1">
      <alignment horizontal="center" vertical="center"/>
      <protection/>
    </xf>
    <xf numFmtId="4" fontId="0" fillId="7" borderId="14" xfId="0" applyNumberFormat="1" applyFont="1" applyFill="1" applyBorder="1" applyAlignment="1" applyProtection="1">
      <alignment horizontal="center" vertical="center"/>
      <protection/>
    </xf>
    <xf numFmtId="4" fontId="1" fillId="0" borderId="10" xfId="0" applyNumberFormat="1" applyFont="1" applyBorder="1" applyAlignment="1" applyProtection="1">
      <alignment horizontal="center" vertical="center"/>
      <protection/>
    </xf>
    <xf numFmtId="4" fontId="0" fillId="0" borderId="10" xfId="0" applyNumberFormat="1" applyBorder="1" applyAlignment="1" applyProtection="1">
      <alignment horizontal="center" vertical="center"/>
      <protection/>
    </xf>
    <xf numFmtId="4" fontId="0" fillId="0" borderId="10" xfId="0" applyNumberFormat="1" applyFont="1" applyFill="1" applyBorder="1" applyAlignment="1" applyProtection="1">
      <alignment horizontal="center" vertical="center"/>
      <protection/>
    </xf>
    <xf numFmtId="4" fontId="0" fillId="0" borderId="10" xfId="0" applyNumberFormat="1" applyFill="1" applyBorder="1" applyAlignment="1" applyProtection="1">
      <alignment horizontal="center" vertical="center"/>
      <protection/>
    </xf>
    <xf numFmtId="4" fontId="0" fillId="3" borderId="10" xfId="0" applyNumberFormat="1" applyFill="1" applyBorder="1" applyAlignment="1" applyProtection="1">
      <alignment horizontal="center" vertical="center"/>
      <protection/>
    </xf>
    <xf numFmtId="4" fontId="0" fillId="26" borderId="10" xfId="0" applyNumberFormat="1" applyFill="1" applyBorder="1" applyAlignment="1" applyProtection="1">
      <alignment horizontal="center" vertical="center"/>
      <protection/>
    </xf>
    <xf numFmtId="4" fontId="0" fillId="7" borderId="10" xfId="0" applyNumberFormat="1" applyFill="1" applyBorder="1" applyAlignment="1" applyProtection="1">
      <alignment horizontal="center" vertical="center"/>
      <protection/>
    </xf>
    <xf numFmtId="4" fontId="0" fillId="28" borderId="10" xfId="0" applyNumberFormat="1" applyFont="1" applyFill="1" applyBorder="1" applyAlignment="1" applyProtection="1">
      <alignment horizontal="center" vertical="center"/>
      <protection/>
    </xf>
    <xf numFmtId="4" fontId="0" fillId="28" borderId="10" xfId="0" applyNumberFormat="1" applyFill="1" applyBorder="1" applyAlignment="1" applyProtection="1">
      <alignment horizontal="center" vertical="center"/>
      <protection/>
    </xf>
    <xf numFmtId="4" fontId="1" fillId="0"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4" fontId="1" fillId="0" borderId="10" xfId="0" applyNumberFormat="1" applyFont="1" applyFill="1" applyBorder="1" applyAlignment="1" applyProtection="1">
      <alignment horizontal="center" vertical="center"/>
      <protection/>
    </xf>
    <xf numFmtId="4" fontId="1" fillId="28" borderId="10" xfId="0" applyNumberFormat="1" applyFont="1" applyFill="1" applyBorder="1" applyAlignment="1" applyProtection="1">
      <alignment horizontal="center" vertical="center"/>
      <protection/>
    </xf>
    <xf numFmtId="4" fontId="1" fillId="3" borderId="10" xfId="0" applyNumberFormat="1" applyFont="1" applyFill="1" applyBorder="1" applyAlignment="1" applyProtection="1">
      <alignment horizontal="center" vertical="center"/>
      <protection/>
    </xf>
    <xf numFmtId="4" fontId="1" fillId="26" borderId="10" xfId="0" applyNumberFormat="1" applyFont="1" applyFill="1" applyBorder="1" applyAlignment="1" applyProtection="1">
      <alignment horizontal="center" vertical="center"/>
      <protection/>
    </xf>
    <xf numFmtId="4" fontId="41" fillId="0" borderId="10" xfId="0" applyNumberFormat="1" applyFont="1" applyFill="1" applyBorder="1" applyAlignment="1" applyProtection="1">
      <alignment horizontal="center" vertical="center"/>
      <protection/>
    </xf>
    <xf numFmtId="4" fontId="1" fillId="7"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protection locked="0"/>
    </xf>
    <xf numFmtId="4" fontId="0" fillId="0" borderId="10" xfId="0" applyNumberFormat="1" applyBorder="1" applyAlignment="1" applyProtection="1">
      <alignment horizontal="center" vertical="center"/>
      <protection locked="0"/>
    </xf>
    <xf numFmtId="14" fontId="0" fillId="0" borderId="14" xfId="0" applyNumberFormat="1" applyFont="1" applyBorder="1" applyAlignment="1" applyProtection="1">
      <alignment horizontal="center" vertical="center" wrapText="1"/>
      <protection locked="0"/>
    </xf>
    <xf numFmtId="4" fontId="1" fillId="0" borderId="10" xfId="0" applyNumberFormat="1" applyFont="1" applyBorder="1" applyAlignment="1" applyProtection="1">
      <alignment/>
      <protection locked="0"/>
    </xf>
    <xf numFmtId="3" fontId="0" fillId="0" borderId="10" xfId="0" applyNumberFormat="1" applyBorder="1" applyAlignment="1" applyProtection="1">
      <alignment horizontal="left" vertical="center"/>
      <protection locked="0"/>
    </xf>
    <xf numFmtId="4" fontId="0" fillId="3" borderId="10" xfId="0" applyNumberFormat="1" applyFont="1" applyFill="1" applyBorder="1" applyAlignment="1" applyProtection="1">
      <alignment/>
      <protection locked="0"/>
    </xf>
    <xf numFmtId="4" fontId="0" fillId="26" borderId="10" xfId="0" applyNumberFormat="1" applyFill="1" applyBorder="1" applyAlignment="1" applyProtection="1">
      <alignment/>
      <protection locked="0"/>
    </xf>
    <xf numFmtId="4" fontId="0" fillId="7" borderId="10" xfId="0" applyNumberFormat="1" applyFill="1" applyBorder="1" applyAlignment="1" applyProtection="1">
      <alignment/>
      <protection locked="0"/>
    </xf>
    <xf numFmtId="4" fontId="0" fillId="28" borderId="10" xfId="0" applyNumberFormat="1" applyFill="1" applyBorder="1" applyAlignment="1" applyProtection="1">
      <alignment/>
      <protection locked="0"/>
    </xf>
    <xf numFmtId="3" fontId="1" fillId="0" borderId="10" xfId="0" applyNumberFormat="1" applyFont="1" applyFill="1" applyBorder="1" applyAlignment="1" applyProtection="1">
      <alignment horizontal="left" vertical="center"/>
      <protection locked="0"/>
    </xf>
    <xf numFmtId="4" fontId="23" fillId="0" borderId="10" xfId="0" applyNumberFormat="1" applyFont="1" applyFill="1" applyBorder="1" applyAlignment="1" applyProtection="1">
      <alignment horizontal="right" vertical="center"/>
      <protection locked="0"/>
    </xf>
    <xf numFmtId="0" fontId="42" fillId="0" borderId="10" xfId="0" applyFont="1" applyBorder="1" applyAlignment="1">
      <alignment horizontal="center" vertical="center" wrapText="1"/>
    </xf>
    <xf numFmtId="0" fontId="42" fillId="0" borderId="10" xfId="0" applyFont="1" applyBorder="1" applyAlignment="1">
      <alignment vertical="center" wrapText="1"/>
    </xf>
    <xf numFmtId="0" fontId="11" fillId="0" borderId="10" xfId="0" applyFont="1" applyBorder="1" applyAlignment="1">
      <alignment vertical="center" wrapText="1"/>
    </xf>
    <xf numFmtId="0" fontId="11" fillId="0" borderId="10" xfId="0" applyFont="1" applyBorder="1" applyAlignment="1">
      <alignment horizontal="center" vertical="center" wrapText="1"/>
    </xf>
    <xf numFmtId="0" fontId="47" fillId="0" borderId="10" xfId="0" applyFont="1" applyBorder="1" applyAlignment="1">
      <alignment vertical="center" wrapText="1"/>
    </xf>
    <xf numFmtId="0" fontId="46" fillId="0" borderId="10" xfId="0" applyFont="1" applyBorder="1" applyAlignment="1">
      <alignment vertical="center" wrapText="1"/>
    </xf>
    <xf numFmtId="49" fontId="11" fillId="0" borderId="10" xfId="0" applyNumberFormat="1" applyFont="1" applyBorder="1" applyAlignment="1">
      <alignment horizontal="center" vertical="center" wrapText="1"/>
    </xf>
    <xf numFmtId="49" fontId="46" fillId="0" borderId="10" xfId="0" applyNumberFormat="1" applyFont="1" applyBorder="1" applyAlignment="1">
      <alignment horizontal="center" vertical="center" wrapText="1"/>
    </xf>
    <xf numFmtId="0" fontId="49" fillId="0" borderId="0" xfId="0" applyFont="1" applyAlignment="1">
      <alignment/>
    </xf>
    <xf numFmtId="0" fontId="49" fillId="0" borderId="0" xfId="0" applyFont="1" applyAlignment="1">
      <alignment wrapText="1"/>
    </xf>
    <xf numFmtId="0" fontId="49" fillId="0" borderId="0" xfId="0" applyFont="1" applyAlignment="1">
      <alignment horizontal="left" wrapText="1"/>
    </xf>
    <xf numFmtId="0" fontId="66" fillId="0" borderId="0" xfId="0" applyFont="1" applyAlignment="1">
      <alignment horizontal="center"/>
    </xf>
    <xf numFmtId="0" fontId="85" fillId="0" borderId="0" xfId="0" applyFont="1" applyAlignment="1">
      <alignment wrapText="1"/>
    </xf>
    <xf numFmtId="0" fontId="49" fillId="0" borderId="0" xfId="0" applyFont="1" applyAlignment="1">
      <alignment vertical="top"/>
    </xf>
    <xf numFmtId="0" fontId="86" fillId="0" borderId="0" xfId="0" applyFont="1" applyAlignment="1">
      <alignment wrapText="1"/>
    </xf>
    <xf numFmtId="207" fontId="11" fillId="0" borderId="10" xfId="0" applyNumberFormat="1" applyFont="1" applyBorder="1" applyAlignment="1">
      <alignment horizontal="center" vertical="center" wrapText="1"/>
    </xf>
    <xf numFmtId="2" fontId="11" fillId="0" borderId="10" xfId="0" applyNumberFormat="1" applyFont="1" applyBorder="1" applyAlignment="1">
      <alignment horizontal="center" vertical="center" wrapText="1"/>
    </xf>
    <xf numFmtId="208" fontId="11" fillId="0" borderId="10" xfId="0" applyNumberFormat="1" applyFont="1" applyBorder="1" applyAlignment="1">
      <alignment horizontal="center" vertical="center" wrapText="1"/>
    </xf>
    <xf numFmtId="209" fontId="11" fillId="0" borderId="10" xfId="0" applyNumberFormat="1" applyFont="1" applyBorder="1" applyAlignment="1">
      <alignment horizontal="center" vertical="center" wrapText="1"/>
    </xf>
    <xf numFmtId="2" fontId="46" fillId="0" borderId="10" xfId="0" applyNumberFormat="1" applyFont="1" applyBorder="1" applyAlignment="1">
      <alignment horizontal="center" vertical="center" wrapText="1"/>
    </xf>
    <xf numFmtId="208" fontId="46" fillId="0" borderId="10" xfId="0" applyNumberFormat="1" applyFont="1" applyBorder="1" applyAlignment="1">
      <alignment horizontal="center" vertical="center" wrapText="1"/>
    </xf>
    <xf numFmtId="4" fontId="0" fillId="0" borderId="10" xfId="0" applyNumberFormat="1" applyFill="1" applyBorder="1" applyAlignment="1" applyProtection="1">
      <alignment/>
      <protection locked="0"/>
    </xf>
    <xf numFmtId="4" fontId="0" fillId="29" borderId="14" xfId="0" applyNumberFormat="1" applyFont="1" applyFill="1" applyBorder="1" applyAlignment="1" applyProtection="1">
      <alignment horizontal="center" vertical="center"/>
      <protection locked="0"/>
    </xf>
    <xf numFmtId="4" fontId="0" fillId="29" borderId="14" xfId="0" applyNumberFormat="1" applyFont="1" applyFill="1" applyBorder="1" applyAlignment="1" applyProtection="1">
      <alignment horizontal="center" vertical="center"/>
      <protection/>
    </xf>
    <xf numFmtId="4" fontId="0" fillId="29" borderId="10" xfId="0" applyNumberFormat="1" applyFill="1" applyBorder="1" applyAlignment="1" applyProtection="1">
      <alignment/>
      <protection locked="0"/>
    </xf>
    <xf numFmtId="4" fontId="0" fillId="29" borderId="10" xfId="0" applyNumberFormat="1" applyFill="1" applyBorder="1" applyAlignment="1" applyProtection="1">
      <alignment horizontal="center" vertical="center"/>
      <protection/>
    </xf>
    <xf numFmtId="4" fontId="1" fillId="29" borderId="10" xfId="0" applyNumberFormat="1" applyFont="1" applyFill="1" applyBorder="1" applyAlignment="1" applyProtection="1">
      <alignment horizontal="center" vertical="center"/>
      <protection/>
    </xf>
    <xf numFmtId="4" fontId="0" fillId="29" borderId="10" xfId="0" applyNumberFormat="1" applyFont="1" applyFill="1" applyBorder="1" applyAlignment="1" applyProtection="1">
      <alignment horizontal="center" vertical="center"/>
      <protection locked="0"/>
    </xf>
    <xf numFmtId="3" fontId="0" fillId="0" borderId="10" xfId="0" applyNumberFormat="1" applyFont="1" applyBorder="1" applyAlignment="1" applyProtection="1">
      <alignment horizontal="left" vertical="center" wrapText="1"/>
      <protection locked="0"/>
    </xf>
    <xf numFmtId="0" fontId="11" fillId="0" borderId="10" xfId="0" applyFont="1" applyBorder="1" applyAlignment="1">
      <alignment horizontal="left" vertical="center" wrapText="1" indent="1"/>
    </xf>
    <xf numFmtId="49" fontId="47" fillId="0" borderId="10" xfId="0" applyNumberFormat="1" applyFont="1" applyBorder="1" applyAlignment="1">
      <alignment horizontal="center" vertical="center" wrapText="1"/>
    </xf>
    <xf numFmtId="0" fontId="47" fillId="0" borderId="10" xfId="0" applyFont="1" applyBorder="1" applyAlignment="1">
      <alignment horizontal="center" vertical="center" wrapText="1"/>
    </xf>
    <xf numFmtId="207" fontId="47" fillId="0" borderId="10" xfId="0" applyNumberFormat="1" applyFont="1" applyBorder="1" applyAlignment="1">
      <alignment horizontal="center" vertical="center" wrapText="1"/>
    </xf>
    <xf numFmtId="0" fontId="87" fillId="0" borderId="0" xfId="0" applyFont="1" applyAlignment="1">
      <alignment wrapText="1"/>
    </xf>
    <xf numFmtId="0" fontId="50" fillId="0" borderId="10" xfId="0" applyFont="1" applyBorder="1" applyAlignment="1">
      <alignment vertical="center" wrapText="1"/>
    </xf>
    <xf numFmtId="0" fontId="47" fillId="0" borderId="29" xfId="0" applyFont="1" applyBorder="1" applyAlignment="1">
      <alignment horizontal="center" vertical="center" wrapText="1"/>
    </xf>
    <xf numFmtId="49" fontId="47" fillId="0" borderId="13" xfId="0" applyNumberFormat="1" applyFont="1" applyBorder="1" applyAlignment="1">
      <alignment horizontal="center" vertical="center" wrapText="1"/>
    </xf>
    <xf numFmtId="49" fontId="47" fillId="0" borderId="14" xfId="0" applyNumberFormat="1" applyFont="1" applyBorder="1" applyAlignment="1">
      <alignment horizontal="center" vertical="center" wrapText="1"/>
    </xf>
    <xf numFmtId="0" fontId="87" fillId="0" borderId="10" xfId="0" applyFont="1" applyBorder="1" applyAlignment="1">
      <alignment wrapText="1"/>
    </xf>
    <xf numFmtId="0" fontId="11" fillId="0" borderId="0" xfId="0" applyFont="1" applyAlignment="1">
      <alignment wrapText="1"/>
    </xf>
    <xf numFmtId="0" fontId="11" fillId="0" borderId="10" xfId="0" applyFont="1" applyBorder="1" applyAlignment="1">
      <alignment vertical="top" wrapText="1"/>
    </xf>
    <xf numFmtId="0" fontId="66" fillId="0" borderId="0" xfId="0" applyFont="1" applyAlignment="1">
      <alignment horizontal="center"/>
    </xf>
    <xf numFmtId="0" fontId="45" fillId="0" borderId="18" xfId="0" applyFont="1" applyBorder="1" applyAlignment="1">
      <alignment horizontal="center" vertical="center" wrapText="1"/>
    </xf>
    <xf numFmtId="0" fontId="45" fillId="0" borderId="33" xfId="0" applyFont="1" applyBorder="1" applyAlignment="1">
      <alignment horizontal="center" vertical="center" wrapText="1"/>
    </xf>
    <xf numFmtId="0" fontId="45" fillId="0" borderId="29" xfId="0" applyFont="1" applyBorder="1" applyAlignment="1">
      <alignment horizontal="center" vertical="center" wrapText="1"/>
    </xf>
    <xf numFmtId="0" fontId="45" fillId="0" borderId="10" xfId="0" applyFont="1" applyBorder="1" applyAlignment="1">
      <alignment horizontal="center" vertical="center" wrapText="1"/>
    </xf>
    <xf numFmtId="0" fontId="11" fillId="0" borderId="10" xfId="0" applyFont="1" applyBorder="1" applyAlignment="1">
      <alignment vertical="center" wrapText="1"/>
    </xf>
    <xf numFmtId="49" fontId="11" fillId="0" borderId="10" xfId="0" applyNumberFormat="1" applyFont="1" applyBorder="1" applyAlignment="1">
      <alignment horizontal="center" vertical="center" wrapText="1"/>
    </xf>
    <xf numFmtId="207" fontId="11" fillId="0" borderId="10" xfId="0" applyNumberFormat="1" applyFont="1" applyBorder="1" applyAlignment="1">
      <alignment horizontal="center" vertical="center" wrapText="1"/>
    </xf>
    <xf numFmtId="0" fontId="48" fillId="0" borderId="0" xfId="0" applyFont="1" applyAlignment="1">
      <alignment horizontal="center"/>
    </xf>
    <xf numFmtId="0" fontId="44" fillId="0" borderId="10" xfId="0" applyFont="1" applyBorder="1" applyAlignment="1">
      <alignment vertical="center" wrapText="1"/>
    </xf>
    <xf numFmtId="0" fontId="11" fillId="0" borderId="10" xfId="0" applyFont="1" applyBorder="1" applyAlignment="1">
      <alignment horizontal="center" vertical="center" wrapText="1"/>
    </xf>
    <xf numFmtId="2" fontId="11" fillId="0" borderId="10" xfId="0" applyNumberFormat="1" applyFont="1" applyBorder="1" applyAlignment="1">
      <alignment horizontal="center" vertical="center" wrapText="1"/>
    </xf>
    <xf numFmtId="0" fontId="44" fillId="0" borderId="10" xfId="0" applyFont="1" applyBorder="1" applyAlignment="1">
      <alignment horizontal="justify" vertical="center" wrapText="1"/>
    </xf>
    <xf numFmtId="0" fontId="43" fillId="0" borderId="10" xfId="0" applyFont="1" applyBorder="1" applyAlignment="1">
      <alignment horizontal="center" vertical="center" wrapText="1"/>
    </xf>
    <xf numFmtId="0" fontId="0" fillId="0" borderId="34" xfId="0" applyBorder="1" applyAlignment="1" applyProtection="1">
      <alignment horizontal="center" vertical="center" wrapText="1"/>
      <protection locked="0"/>
    </xf>
    <xf numFmtId="0" fontId="0" fillId="0" borderId="34"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1" fillId="28" borderId="35" xfId="0" applyFont="1" applyFill="1" applyBorder="1" applyAlignment="1" applyProtection="1">
      <alignment horizontal="center" vertical="top" wrapText="1"/>
      <protection locked="0"/>
    </xf>
    <xf numFmtId="0" fontId="1" fillId="0" borderId="36" xfId="0" applyFont="1" applyBorder="1" applyAlignment="1" applyProtection="1">
      <alignment horizontal="center" vertical="top"/>
      <protection locked="0"/>
    </xf>
    <xf numFmtId="0" fontId="1" fillId="0" borderId="37" xfId="0" applyFont="1" applyBorder="1" applyAlignment="1" applyProtection="1">
      <alignment horizontal="center" vertical="top"/>
      <protection locked="0"/>
    </xf>
    <xf numFmtId="0" fontId="1" fillId="0" borderId="15" xfId="0" applyFont="1" applyBorder="1" applyAlignment="1" applyProtection="1">
      <alignment horizontal="center" vertical="top"/>
      <protection locked="0"/>
    </xf>
    <xf numFmtId="0" fontId="0" fillId="7" borderId="35" xfId="0" applyFont="1" applyFill="1" applyBorder="1" applyAlignment="1" applyProtection="1">
      <alignment horizontal="center" vertical="center" wrapText="1"/>
      <protection locked="0"/>
    </xf>
    <xf numFmtId="0" fontId="0" fillId="7" borderId="36" xfId="0" applyFont="1" applyFill="1" applyBorder="1" applyAlignment="1" applyProtection="1">
      <alignment horizontal="center" vertical="center" wrapText="1"/>
      <protection locked="0"/>
    </xf>
    <xf numFmtId="0" fontId="0" fillId="7" borderId="37" xfId="0" applyFont="1" applyFill="1" applyBorder="1" applyAlignment="1" applyProtection="1">
      <alignment horizontal="center" vertical="center" wrapText="1"/>
      <protection locked="0"/>
    </xf>
    <xf numFmtId="0" fontId="0" fillId="7" borderId="15"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29" xfId="0" applyFont="1" applyFill="1" applyBorder="1" applyAlignment="1" applyProtection="1">
      <alignment horizontal="center" vertical="center" wrapText="1"/>
      <protection locked="0"/>
    </xf>
    <xf numFmtId="0" fontId="0" fillId="27" borderId="18" xfId="0" applyFont="1" applyFill="1" applyBorder="1" applyAlignment="1" applyProtection="1">
      <alignment horizontal="center" vertical="center" wrapText="1"/>
      <protection locked="0"/>
    </xf>
    <xf numFmtId="0" fontId="0" fillId="27" borderId="29"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protection locked="0"/>
    </xf>
    <xf numFmtId="0" fontId="0" fillId="0" borderId="39" xfId="0" applyFont="1" applyFill="1" applyBorder="1" applyAlignment="1" applyProtection="1">
      <alignment horizontal="center" vertical="center"/>
      <protection locked="0"/>
    </xf>
    <xf numFmtId="0" fontId="0" fillId="7" borderId="18" xfId="0" applyFont="1" applyFill="1" applyBorder="1" applyAlignment="1" applyProtection="1">
      <alignment horizontal="center" vertical="center" wrapText="1"/>
      <protection locked="0"/>
    </xf>
    <xf numFmtId="0" fontId="0" fillId="7" borderId="29"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41" xfId="0" applyFont="1" applyFill="1" applyBorder="1" applyAlignment="1" applyProtection="1">
      <alignment horizontal="center" vertical="center"/>
      <protection locked="0"/>
    </xf>
    <xf numFmtId="0" fontId="0" fillId="29" borderId="18" xfId="0" applyFont="1" applyFill="1" applyBorder="1" applyAlignment="1" applyProtection="1">
      <alignment horizontal="center" vertical="center" wrapText="1"/>
      <protection locked="0"/>
    </xf>
    <xf numFmtId="0" fontId="0" fillId="29" borderId="29" xfId="0" applyFont="1" applyFill="1" applyBorder="1" applyAlignment="1" applyProtection="1">
      <alignment horizontal="center" vertical="center" wrapText="1"/>
      <protection locked="0"/>
    </xf>
    <xf numFmtId="3" fontId="0" fillId="0" borderId="0" xfId="0" applyNumberFormat="1" applyAlignment="1" applyProtection="1">
      <alignment horizontal="center" vertical="center"/>
      <protection locked="0"/>
    </xf>
    <xf numFmtId="0" fontId="0" fillId="0" borderId="0" xfId="0" applyAlignment="1" applyProtection="1">
      <alignment horizontal="center" vertical="center"/>
      <protection locked="0"/>
    </xf>
    <xf numFmtId="0" fontId="0" fillId="0" borderId="34" xfId="0" applyFont="1" applyBorder="1" applyAlignment="1" applyProtection="1">
      <alignment horizontal="center" vertical="center" wrapText="1"/>
      <protection locked="0"/>
    </xf>
    <xf numFmtId="0" fontId="0" fillId="0" borderId="22"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1"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39" xfId="0" applyFont="1" applyBorder="1" applyAlignment="1" applyProtection="1">
      <alignment horizontal="center" vertical="center" wrapText="1"/>
      <protection locked="0"/>
    </xf>
    <xf numFmtId="0" fontId="0" fillId="26" borderId="34" xfId="0" applyFont="1" applyFill="1" applyBorder="1" applyAlignment="1" applyProtection="1">
      <alignment horizontal="center" vertical="center" wrapText="1"/>
      <protection locked="0"/>
    </xf>
    <xf numFmtId="0" fontId="0" fillId="26" borderId="34" xfId="0" applyFill="1" applyBorder="1" applyAlignment="1" applyProtection="1">
      <alignment horizontal="center" vertical="center"/>
      <protection locked="0"/>
    </xf>
    <xf numFmtId="0" fontId="0" fillId="26" borderId="10" xfId="0" applyFill="1" applyBorder="1" applyAlignment="1" applyProtection="1">
      <alignment horizontal="center" vertical="center"/>
      <protection locked="0"/>
    </xf>
    <xf numFmtId="0" fontId="0" fillId="3" borderId="35" xfId="0" applyFont="1" applyFill="1" applyBorder="1" applyAlignment="1" applyProtection="1">
      <alignment horizontal="center" vertical="center" wrapText="1"/>
      <protection locked="0"/>
    </xf>
    <xf numFmtId="0" fontId="0" fillId="3" borderId="36" xfId="0" applyFont="1" applyFill="1" applyBorder="1" applyAlignment="1" applyProtection="1">
      <alignment horizontal="center" vertical="center" wrapText="1"/>
      <protection locked="0"/>
    </xf>
    <xf numFmtId="0" fontId="0" fillId="3" borderId="37" xfId="0" applyFont="1" applyFill="1" applyBorder="1" applyAlignment="1" applyProtection="1">
      <alignment horizontal="center" vertical="center" wrapText="1"/>
      <protection locked="0"/>
    </xf>
    <xf numFmtId="0" fontId="0" fillId="3" borderId="15" xfId="0" applyFont="1" applyFill="1" applyBorder="1" applyAlignment="1" applyProtection="1">
      <alignment horizontal="center" vertical="center" wrapText="1"/>
      <protection locked="0"/>
    </xf>
    <xf numFmtId="4" fontId="22" fillId="0" borderId="10" xfId="0" applyNumberFormat="1" applyFont="1" applyBorder="1" applyAlignment="1" applyProtection="1">
      <alignment horizontal="center" vertical="center"/>
      <protection locked="0"/>
    </xf>
    <xf numFmtId="0" fontId="0" fillId="0" borderId="35" xfId="0" applyFont="1" applyBorder="1" applyAlignment="1" applyProtection="1">
      <alignment horizontal="center" vertical="center" wrapText="1"/>
      <protection locked="0"/>
    </xf>
    <xf numFmtId="0" fontId="0" fillId="0" borderId="36"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15"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6"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21" fillId="0" borderId="40" xfId="0" applyFont="1" applyBorder="1" applyAlignment="1" applyProtection="1">
      <alignment horizontal="center" vertical="center" wrapText="1"/>
      <protection locked="0"/>
    </xf>
    <xf numFmtId="0" fontId="21" fillId="0" borderId="43" xfId="0" applyFont="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wrapText="1"/>
      <protection locked="0"/>
    </xf>
    <xf numFmtId="0" fontId="0" fillId="0" borderId="47"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49" xfId="0" applyFont="1" applyBorder="1" applyAlignment="1" applyProtection="1">
      <alignment horizontal="center" vertical="center"/>
      <protection locked="0"/>
    </xf>
    <xf numFmtId="0" fontId="0" fillId="0" borderId="28"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51" xfId="0" applyBorder="1" applyAlignment="1" applyProtection="1">
      <alignment horizontal="center" vertical="center" wrapText="1"/>
      <protection locked="0"/>
    </xf>
    <xf numFmtId="0" fontId="0" fillId="0" borderId="52"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9" borderId="18" xfId="0" applyFont="1" applyFill="1" applyBorder="1" applyAlignment="1" applyProtection="1">
      <alignment horizontal="center" vertical="center" wrapText="1"/>
      <protection locked="0"/>
    </xf>
    <xf numFmtId="0" fontId="0" fillId="9" borderId="29" xfId="0" applyFont="1" applyFill="1" applyBorder="1" applyAlignment="1" applyProtection="1">
      <alignment horizontal="center" vertical="center" wrapText="1"/>
      <protection locked="0"/>
    </xf>
    <xf numFmtId="0" fontId="1" fillId="28" borderId="35" xfId="0" applyFont="1" applyFill="1" applyBorder="1" applyAlignment="1" applyProtection="1">
      <alignment horizontal="center" vertical="center" wrapText="1"/>
      <protection locked="0"/>
    </xf>
    <xf numFmtId="0" fontId="1" fillId="28" borderId="53" xfId="0" applyFont="1" applyFill="1" applyBorder="1" applyAlignment="1" applyProtection="1">
      <alignment horizontal="center" vertical="center" wrapText="1"/>
      <protection locked="0"/>
    </xf>
    <xf numFmtId="0" fontId="1" fillId="28" borderId="37" xfId="0" applyFont="1" applyFill="1" applyBorder="1" applyAlignment="1" applyProtection="1">
      <alignment horizontal="center" vertical="center" wrapText="1"/>
      <protection locked="0"/>
    </xf>
    <xf numFmtId="0" fontId="1" fillId="28" borderId="15" xfId="0" applyFont="1" applyFill="1" applyBorder="1" applyAlignment="1" applyProtection="1">
      <alignment horizontal="center" vertical="center" wrapText="1"/>
      <protection locked="0"/>
    </xf>
    <xf numFmtId="0" fontId="1" fillId="0" borderId="17" xfId="0" applyFont="1" applyBorder="1" applyAlignment="1" applyProtection="1">
      <alignment horizontal="center"/>
      <protection locked="0"/>
    </xf>
    <xf numFmtId="0" fontId="0" fillId="0" borderId="41" xfId="0" applyFont="1" applyBorder="1" applyAlignment="1" applyProtection="1">
      <alignment horizontal="center" vertical="center"/>
      <protection locked="0"/>
    </xf>
    <xf numFmtId="0" fontId="0" fillId="0" borderId="38"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0" fillId="0" borderId="10" xfId="0" applyFont="1" applyBorder="1" applyAlignment="1" applyProtection="1">
      <alignment horizontal="center" vertical="center" wrapText="1"/>
      <protection locked="0"/>
    </xf>
    <xf numFmtId="0" fontId="0" fillId="26" borderId="14" xfId="0" applyFont="1" applyFill="1" applyBorder="1" applyAlignment="1" applyProtection="1">
      <alignment horizontal="center" vertical="center" wrapText="1"/>
      <protection locked="0"/>
    </xf>
    <xf numFmtId="0" fontId="0" fillId="3" borderId="14" xfId="0" applyFont="1" applyFill="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30" borderId="16" xfId="0" applyFont="1" applyFill="1" applyBorder="1" applyAlignment="1" applyProtection="1">
      <alignment horizontal="center" vertical="center" wrapText="1"/>
      <protection locked="0"/>
    </xf>
    <xf numFmtId="0" fontId="0" fillId="30" borderId="12" xfId="0" applyFont="1" applyFill="1" applyBorder="1" applyAlignment="1" applyProtection="1">
      <alignment horizontal="center" vertical="center" wrapText="1"/>
      <protection locked="0"/>
    </xf>
    <xf numFmtId="0" fontId="0" fillId="30" borderId="37" xfId="0" applyFont="1" applyFill="1" applyBorder="1" applyAlignment="1" applyProtection="1">
      <alignment horizontal="center" vertical="center" wrapText="1"/>
      <protection locked="0"/>
    </xf>
    <xf numFmtId="0" fontId="0" fillId="30" borderId="15"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left"/>
      <protection locked="0"/>
    </xf>
    <xf numFmtId="0" fontId="7" fillId="2" borderId="33" xfId="0" applyFont="1" applyFill="1" applyBorder="1" applyAlignment="1" applyProtection="1">
      <alignment horizontal="left"/>
      <protection locked="0"/>
    </xf>
    <xf numFmtId="0" fontId="7" fillId="2" borderId="10" xfId="0" applyFont="1" applyFill="1" applyBorder="1" applyAlignment="1" applyProtection="1">
      <alignment horizontal="left" vertical="center" wrapText="1" indent="2"/>
      <protection locked="0"/>
    </xf>
    <xf numFmtId="0" fontId="8" fillId="2" borderId="0" xfId="0" applyFont="1" applyFill="1" applyBorder="1" applyAlignment="1" applyProtection="1">
      <alignment horizontal="right" vertical="top" wrapText="1"/>
      <protection locked="0"/>
    </xf>
    <xf numFmtId="0" fontId="7" fillId="2" borderId="18" xfId="0" applyNumberFormat="1" applyFont="1" applyFill="1" applyBorder="1" applyAlignment="1" applyProtection="1">
      <alignment horizontal="left" wrapText="1"/>
      <protection locked="0"/>
    </xf>
    <xf numFmtId="0" fontId="7" fillId="2" borderId="33" xfId="0" applyNumberFormat="1" applyFont="1" applyFill="1" applyBorder="1" applyAlignment="1" applyProtection="1">
      <alignment horizontal="left" wrapText="1"/>
      <protection locked="0"/>
    </xf>
    <xf numFmtId="0" fontId="7" fillId="2" borderId="29" xfId="0" applyNumberFormat="1" applyFont="1" applyFill="1" applyBorder="1" applyAlignment="1" applyProtection="1">
      <alignment horizontal="left" wrapText="1"/>
      <protection locked="0"/>
    </xf>
    <xf numFmtId="1" fontId="7" fillId="2" borderId="18" xfId="0" applyNumberFormat="1" applyFont="1" applyFill="1" applyBorder="1" applyAlignment="1" applyProtection="1">
      <alignment horizontal="left" wrapText="1"/>
      <protection locked="0"/>
    </xf>
    <xf numFmtId="1" fontId="7" fillId="2" borderId="33" xfId="0" applyNumberFormat="1" applyFont="1" applyFill="1" applyBorder="1" applyAlignment="1" applyProtection="1">
      <alignment horizontal="left" wrapText="1"/>
      <protection locked="0"/>
    </xf>
    <xf numFmtId="1" fontId="7" fillId="2" borderId="29" xfId="0" applyNumberFormat="1" applyFont="1" applyFill="1" applyBorder="1" applyAlignment="1" applyProtection="1">
      <alignment horizontal="left" wrapText="1"/>
      <protection locked="0"/>
    </xf>
    <xf numFmtId="0" fontId="8" fillId="2" borderId="0" xfId="0" applyFont="1" applyFill="1" applyBorder="1" applyAlignment="1" applyProtection="1" quotePrefix="1">
      <alignment horizontal="right" vertical="center" wrapText="1"/>
      <protection locked="0"/>
    </xf>
    <xf numFmtId="0" fontId="10" fillId="2" borderId="0" xfId="0" applyFont="1" applyFill="1" applyBorder="1" applyAlignment="1" applyProtection="1">
      <alignment horizontal="center" vertical="center"/>
      <protection locked="0"/>
    </xf>
    <xf numFmtId="196" fontId="11" fillId="2" borderId="17" xfId="0" applyNumberFormat="1" applyFont="1" applyFill="1" applyBorder="1" applyAlignment="1" applyProtection="1">
      <alignment horizontal="center"/>
      <protection locked="0"/>
    </xf>
    <xf numFmtId="0" fontId="7" fillId="2" borderId="16" xfId="0" applyFont="1" applyFill="1" applyBorder="1" applyAlignment="1" applyProtection="1" quotePrefix="1">
      <alignment horizontal="left" vertical="center" wrapText="1" indent="1"/>
      <protection hidden="1"/>
    </xf>
    <xf numFmtId="0" fontId="7" fillId="2" borderId="11" xfId="0" applyFont="1" applyFill="1" applyBorder="1" applyAlignment="1" applyProtection="1" quotePrefix="1">
      <alignment horizontal="left" vertical="center" wrapText="1" indent="1"/>
      <protection hidden="1"/>
    </xf>
    <xf numFmtId="0" fontId="7" fillId="2" borderId="12" xfId="0" applyFont="1" applyFill="1" applyBorder="1" applyAlignment="1" applyProtection="1" quotePrefix="1">
      <alignment horizontal="left" vertical="center" wrapText="1" indent="1"/>
      <protection hidden="1"/>
    </xf>
    <xf numFmtId="0" fontId="7" fillId="2" borderId="16" xfId="0" applyFont="1" applyFill="1" applyBorder="1" applyAlignment="1" applyProtection="1" quotePrefix="1">
      <alignment horizontal="left" vertical="center" wrapText="1"/>
      <protection hidden="1"/>
    </xf>
    <xf numFmtId="0" fontId="7" fillId="2" borderId="11" xfId="0" applyFont="1" applyFill="1" applyBorder="1" applyAlignment="1" applyProtection="1" quotePrefix="1">
      <alignment horizontal="left" vertical="center" wrapText="1"/>
      <protection hidden="1"/>
    </xf>
    <xf numFmtId="0" fontId="7" fillId="2" borderId="12" xfId="0" applyFont="1" applyFill="1" applyBorder="1" applyAlignment="1" applyProtection="1" quotePrefix="1">
      <alignment horizontal="left" vertical="center" wrapText="1"/>
      <protection hidden="1"/>
    </xf>
    <xf numFmtId="0" fontId="12" fillId="2" borderId="18" xfId="0" applyFont="1" applyFill="1" applyBorder="1" applyAlignment="1" applyProtection="1">
      <alignment horizontal="center" vertical="center" wrapText="1"/>
      <protection hidden="1"/>
    </xf>
    <xf numFmtId="0" fontId="12" fillId="2" borderId="33" xfId="0" applyFont="1" applyFill="1" applyBorder="1" applyAlignment="1" applyProtection="1">
      <alignment horizontal="center" vertical="center" wrapText="1"/>
      <protection hidden="1"/>
    </xf>
    <xf numFmtId="0" fontId="12" fillId="2" borderId="29" xfId="0" applyFont="1" applyFill="1" applyBorder="1" applyAlignment="1" applyProtection="1">
      <alignment horizontal="center" vertical="center" wrapText="1"/>
      <protection hidden="1"/>
    </xf>
    <xf numFmtId="0" fontId="13" fillId="2" borderId="18" xfId="0" applyFont="1" applyFill="1" applyBorder="1" applyAlignment="1" applyProtection="1">
      <alignment horizontal="left" vertical="center" wrapText="1"/>
      <protection locked="0"/>
    </xf>
    <xf numFmtId="0" fontId="13" fillId="2" borderId="33" xfId="0" applyFont="1" applyFill="1" applyBorder="1" applyAlignment="1" applyProtection="1">
      <alignment horizontal="left" vertical="center" wrapText="1"/>
      <protection locked="0"/>
    </xf>
    <xf numFmtId="0" fontId="13" fillId="2" borderId="29" xfId="0" applyFont="1" applyFill="1" applyBorder="1" applyAlignment="1" applyProtection="1">
      <alignment horizontal="left" vertical="center" wrapText="1"/>
      <protection locked="0"/>
    </xf>
    <xf numFmtId="0" fontId="7" fillId="2" borderId="18" xfId="0" applyFont="1" applyFill="1" applyBorder="1" applyAlignment="1" applyProtection="1" quotePrefix="1">
      <alignment horizontal="left" vertical="center" wrapText="1"/>
      <protection hidden="1"/>
    </xf>
    <xf numFmtId="0" fontId="7" fillId="2" borderId="33" xfId="0" applyFont="1" applyFill="1" applyBorder="1" applyAlignment="1" applyProtection="1" quotePrefix="1">
      <alignment horizontal="left" vertical="center" wrapText="1"/>
      <protection hidden="1"/>
    </xf>
    <xf numFmtId="0" fontId="7" fillId="2" borderId="29" xfId="0" applyFont="1" applyFill="1" applyBorder="1" applyAlignment="1" applyProtection="1" quotePrefix="1">
      <alignment horizontal="left" vertical="center" wrapText="1"/>
      <protection hidden="1"/>
    </xf>
    <xf numFmtId="0" fontId="12" fillId="2" borderId="10" xfId="0" applyFont="1" applyFill="1" applyBorder="1" applyAlignment="1" applyProtection="1" quotePrefix="1">
      <alignment horizontal="center" vertical="center"/>
      <protection hidden="1"/>
    </xf>
    <xf numFmtId="0" fontId="13" fillId="2" borderId="16" xfId="0" applyFont="1" applyFill="1" applyBorder="1" applyAlignment="1" applyProtection="1" quotePrefix="1">
      <alignment horizontal="left" vertical="center" wrapText="1"/>
      <protection hidden="1"/>
    </xf>
    <xf numFmtId="0" fontId="13" fillId="2" borderId="11" xfId="0" applyFont="1" applyFill="1" applyBorder="1" applyAlignment="1" applyProtection="1" quotePrefix="1">
      <alignment horizontal="left" vertical="center" wrapText="1"/>
      <protection hidden="1"/>
    </xf>
    <xf numFmtId="0" fontId="13" fillId="2" borderId="12" xfId="0" applyFont="1" applyFill="1" applyBorder="1" applyAlignment="1" applyProtection="1" quotePrefix="1">
      <alignment horizontal="left" vertical="center" wrapText="1"/>
      <protection hidden="1"/>
    </xf>
    <xf numFmtId="0" fontId="13" fillId="2" borderId="16" xfId="0" applyFont="1" applyFill="1" applyBorder="1" applyAlignment="1" applyProtection="1" quotePrefix="1">
      <alignment horizontal="left" vertical="center" wrapText="1"/>
      <protection/>
    </xf>
    <xf numFmtId="0" fontId="13" fillId="2" borderId="11" xfId="0" applyFont="1" applyFill="1" applyBorder="1" applyAlignment="1" applyProtection="1" quotePrefix="1">
      <alignment horizontal="left" vertical="center" wrapText="1"/>
      <protection/>
    </xf>
    <xf numFmtId="0" fontId="13" fillId="2" borderId="12" xfId="0" applyFont="1" applyFill="1" applyBorder="1" applyAlignment="1" applyProtection="1" quotePrefix="1">
      <alignment horizontal="left" vertical="center" wrapText="1"/>
      <protection/>
    </xf>
    <xf numFmtId="0" fontId="7" fillId="2" borderId="37" xfId="0" applyFont="1" applyFill="1" applyBorder="1" applyAlignment="1" applyProtection="1" quotePrefix="1">
      <alignment horizontal="left" vertical="center" wrapText="1" indent="1"/>
      <protection hidden="1"/>
    </xf>
    <xf numFmtId="0" fontId="7" fillId="2" borderId="17" xfId="0" applyFont="1" applyFill="1" applyBorder="1" applyAlignment="1" applyProtection="1" quotePrefix="1">
      <alignment horizontal="left" vertical="center" wrapText="1" indent="1"/>
      <protection hidden="1"/>
    </xf>
    <xf numFmtId="0" fontId="7" fillId="2" borderId="15" xfId="0" applyFont="1" applyFill="1" applyBorder="1" applyAlignment="1" applyProtection="1" quotePrefix="1">
      <alignment horizontal="left" vertical="center" wrapText="1" indent="1"/>
      <protection hidden="1"/>
    </xf>
    <xf numFmtId="196" fontId="29" fillId="7" borderId="0" xfId="0" applyNumberFormat="1" applyFont="1" applyFill="1" applyBorder="1" applyAlignment="1" applyProtection="1">
      <alignment horizontal="left" vertical="center" indent="3"/>
      <protection hidden="1"/>
    </xf>
    <xf numFmtId="0" fontId="8" fillId="2" borderId="0" xfId="0" applyFont="1" applyFill="1" applyBorder="1" applyAlignment="1" applyProtection="1">
      <alignment horizontal="right"/>
      <protection locked="0"/>
    </xf>
    <xf numFmtId="0" fontId="13" fillId="2" borderId="18" xfId="0" applyFont="1" applyFill="1" applyBorder="1" applyAlignment="1" applyProtection="1" quotePrefix="1">
      <alignment horizontal="left" vertical="center" wrapText="1"/>
      <protection hidden="1"/>
    </xf>
    <xf numFmtId="0" fontId="13" fillId="2" borderId="33" xfId="0" applyFont="1" applyFill="1" applyBorder="1" applyAlignment="1" applyProtection="1" quotePrefix="1">
      <alignment horizontal="left" vertical="center" wrapText="1"/>
      <protection hidden="1"/>
    </xf>
    <xf numFmtId="0" fontId="13" fillId="2" borderId="29" xfId="0" applyFont="1" applyFill="1" applyBorder="1" applyAlignment="1" applyProtection="1" quotePrefix="1">
      <alignment horizontal="left" vertical="center" wrapText="1"/>
      <protection hidden="1"/>
    </xf>
    <xf numFmtId="0" fontId="7" fillId="2" borderId="54" xfId="0" applyFont="1" applyFill="1" applyBorder="1" applyAlignment="1" applyProtection="1" quotePrefix="1">
      <alignment horizontal="left" vertical="center" wrapText="1"/>
      <protection hidden="1"/>
    </xf>
    <xf numFmtId="0" fontId="7" fillId="2" borderId="0" xfId="0" applyFont="1" applyFill="1" applyBorder="1" applyAlignment="1" applyProtection="1" quotePrefix="1">
      <alignment horizontal="left" vertical="center" wrapText="1"/>
      <protection hidden="1"/>
    </xf>
    <xf numFmtId="0" fontId="7" fillId="2" borderId="55" xfId="0" applyFont="1" applyFill="1" applyBorder="1" applyAlignment="1" applyProtection="1" quotePrefix="1">
      <alignment horizontal="left" vertical="center" wrapText="1"/>
      <protection hidden="1"/>
    </xf>
    <xf numFmtId="49" fontId="9" fillId="7" borderId="54" xfId="0" applyNumberFormat="1" applyFont="1" applyFill="1" applyBorder="1" applyAlignment="1" applyProtection="1">
      <alignment horizontal="left" vertical="center" wrapText="1"/>
      <protection hidden="1"/>
    </xf>
    <xf numFmtId="49" fontId="9" fillId="7" borderId="0" xfId="0" applyNumberFormat="1" applyFont="1" applyFill="1" applyBorder="1" applyAlignment="1" applyProtection="1">
      <alignment horizontal="left" vertical="center" wrapText="1"/>
      <protection hidden="1"/>
    </xf>
    <xf numFmtId="0" fontId="7" fillId="7" borderId="0" xfId="0" applyFont="1" applyFill="1" applyBorder="1" applyAlignment="1" applyProtection="1" quotePrefix="1">
      <alignment horizontal="left" vertical="center" wrapText="1"/>
      <protection hidden="1"/>
    </xf>
    <xf numFmtId="0" fontId="7" fillId="7" borderId="0" xfId="0" applyFont="1" applyFill="1" applyBorder="1" applyAlignment="1" applyProtection="1">
      <alignment horizontal="left" vertical="center" wrapText="1"/>
      <protection hidden="1"/>
    </xf>
    <xf numFmtId="0" fontId="7" fillId="2" borderId="18" xfId="0" applyFont="1" applyFill="1" applyBorder="1" applyAlignment="1" applyProtection="1">
      <alignment horizontal="left" vertical="center" wrapText="1"/>
      <protection hidden="1"/>
    </xf>
    <xf numFmtId="0" fontId="7" fillId="2" borderId="33" xfId="0" applyFont="1" applyFill="1" applyBorder="1" applyAlignment="1" applyProtection="1">
      <alignment horizontal="left" vertical="center" wrapText="1"/>
      <protection hidden="1"/>
    </xf>
    <xf numFmtId="0" fontId="7" fillId="2" borderId="29" xfId="0" applyFont="1" applyFill="1" applyBorder="1" applyAlignment="1" applyProtection="1">
      <alignment horizontal="left" vertical="center" wrapText="1"/>
      <protection hidden="1"/>
    </xf>
    <xf numFmtId="0" fontId="7" fillId="2" borderId="16" xfId="0" applyFont="1" applyFill="1" applyBorder="1" applyAlignment="1" applyProtection="1">
      <alignment horizontal="left" vertical="center" wrapText="1"/>
      <protection hidden="1"/>
    </xf>
    <xf numFmtId="0" fontId="7" fillId="2" borderId="11" xfId="0" applyFont="1" applyFill="1" applyBorder="1" applyAlignment="1" applyProtection="1">
      <alignment horizontal="left" vertical="center" wrapText="1"/>
      <protection hidden="1"/>
    </xf>
    <xf numFmtId="0" fontId="7" fillId="2" borderId="12" xfId="0" applyFont="1" applyFill="1" applyBorder="1" applyAlignment="1" applyProtection="1">
      <alignment horizontal="left" vertical="center" wrapText="1"/>
      <protection hidden="1"/>
    </xf>
    <xf numFmtId="0" fontId="7" fillId="2" borderId="37" xfId="0" applyFont="1" applyFill="1" applyBorder="1" applyAlignment="1" applyProtection="1" quotePrefix="1">
      <alignment horizontal="left" vertical="center" wrapText="1" indent="2"/>
      <protection hidden="1"/>
    </xf>
    <xf numFmtId="0" fontId="7" fillId="2" borderId="17" xfId="0" applyFont="1" applyFill="1" applyBorder="1" applyAlignment="1" applyProtection="1" quotePrefix="1">
      <alignment horizontal="left" vertical="center" wrapText="1" indent="2"/>
      <protection hidden="1"/>
    </xf>
    <xf numFmtId="0" fontId="7" fillId="2" borderId="15" xfId="0" applyFont="1" applyFill="1" applyBorder="1" applyAlignment="1" applyProtection="1" quotePrefix="1">
      <alignment horizontal="left" vertical="center" wrapText="1" indent="2"/>
      <protection hidden="1"/>
    </xf>
    <xf numFmtId="0" fontId="7" fillId="2" borderId="18" xfId="0" applyFont="1" applyFill="1" applyBorder="1" applyAlignment="1" applyProtection="1" quotePrefix="1">
      <alignment horizontal="left" vertical="center" wrapText="1" indent="2"/>
      <protection hidden="1"/>
    </xf>
    <xf numFmtId="0" fontId="7" fillId="2" borderId="33" xfId="0" applyFont="1" applyFill="1" applyBorder="1" applyAlignment="1" applyProtection="1" quotePrefix="1">
      <alignment horizontal="left" vertical="center" wrapText="1" indent="2"/>
      <protection hidden="1"/>
    </xf>
    <xf numFmtId="0" fontId="7" fillId="2" borderId="29" xfId="0" applyFont="1" applyFill="1" applyBorder="1" applyAlignment="1" applyProtection="1" quotePrefix="1">
      <alignment horizontal="left" vertical="center" wrapText="1" indent="2"/>
      <protection hidden="1"/>
    </xf>
    <xf numFmtId="0" fontId="7" fillId="2" borderId="18" xfId="0" applyFont="1" applyFill="1" applyBorder="1" applyAlignment="1" applyProtection="1">
      <alignment horizontal="left" vertical="center" wrapText="1" indent="2"/>
      <protection hidden="1"/>
    </xf>
    <xf numFmtId="0" fontId="7" fillId="2" borderId="33" xfId="0" applyFont="1" applyFill="1" applyBorder="1" applyAlignment="1" applyProtection="1">
      <alignment horizontal="left" vertical="center" wrapText="1" indent="2"/>
      <protection hidden="1"/>
    </xf>
    <xf numFmtId="0" fontId="7" fillId="2" borderId="29" xfId="0" applyFont="1" applyFill="1" applyBorder="1" applyAlignment="1" applyProtection="1">
      <alignment horizontal="left" vertical="center" wrapText="1" indent="2"/>
      <protection hidden="1"/>
    </xf>
    <xf numFmtId="0" fontId="12" fillId="2" borderId="18" xfId="0" applyFont="1" applyFill="1" applyBorder="1" applyAlignment="1" applyProtection="1" quotePrefix="1">
      <alignment horizontal="center" vertical="center"/>
      <protection hidden="1"/>
    </xf>
    <xf numFmtId="0" fontId="12" fillId="2" borderId="33" xfId="0" applyFont="1" applyFill="1" applyBorder="1" applyAlignment="1" applyProtection="1" quotePrefix="1">
      <alignment horizontal="center" vertical="center"/>
      <protection hidden="1"/>
    </xf>
    <xf numFmtId="0" fontId="12" fillId="2" borderId="29" xfId="0" applyFont="1" applyFill="1" applyBorder="1" applyAlignment="1" applyProtection="1" quotePrefix="1">
      <alignment horizontal="center" vertical="center"/>
      <protection hidden="1"/>
    </xf>
    <xf numFmtId="0" fontId="7" fillId="2" borderId="54" xfId="0" applyFont="1" applyFill="1" applyBorder="1" applyAlignment="1" applyProtection="1" quotePrefix="1">
      <alignment horizontal="left" vertical="center" wrapText="1" indent="1"/>
      <protection hidden="1"/>
    </xf>
    <xf numFmtId="0" fontId="7" fillId="2" borderId="0" xfId="0" applyFont="1" applyFill="1" applyBorder="1" applyAlignment="1" applyProtection="1" quotePrefix="1">
      <alignment horizontal="left" vertical="center" wrapText="1" indent="1"/>
      <protection hidden="1"/>
    </xf>
    <xf numFmtId="0" fontId="7" fillId="2" borderId="55" xfId="0" applyFont="1" applyFill="1" applyBorder="1" applyAlignment="1" applyProtection="1" quotePrefix="1">
      <alignment horizontal="left" vertical="center" wrapText="1" indent="1"/>
      <protection hidden="1"/>
    </xf>
    <xf numFmtId="49" fontId="31" fillId="7" borderId="54"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13" fillId="2" borderId="18"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13" fillId="2" borderId="29" xfId="0" applyFont="1" applyFill="1" applyBorder="1" applyAlignment="1" applyProtection="1">
      <alignment horizontal="center" vertical="center"/>
      <protection hidden="1"/>
    </xf>
    <xf numFmtId="0" fontId="13" fillId="2" borderId="16" xfId="0" applyFont="1" applyFill="1" applyBorder="1" applyAlignment="1" applyProtection="1" quotePrefix="1">
      <alignment horizontal="left" vertical="center" wrapText="1"/>
      <protection locked="0"/>
    </xf>
    <xf numFmtId="0" fontId="13" fillId="2" borderId="11" xfId="0" applyFont="1" applyFill="1" applyBorder="1" applyAlignment="1" applyProtection="1" quotePrefix="1">
      <alignment horizontal="left" vertical="center" wrapText="1"/>
      <protection locked="0"/>
    </xf>
    <xf numFmtId="0" fontId="13" fillId="2" borderId="12" xfId="0" applyFont="1" applyFill="1" applyBorder="1" applyAlignment="1" applyProtection="1" quotePrefix="1">
      <alignment horizontal="left" vertical="center" wrapText="1"/>
      <protection locked="0"/>
    </xf>
    <xf numFmtId="0" fontId="13" fillId="7" borderId="0" xfId="0" applyFont="1" applyFill="1" applyBorder="1" applyAlignment="1" applyProtection="1">
      <alignment horizontal="center" vertical="center" wrapText="1"/>
      <protection locked="0"/>
    </xf>
    <xf numFmtId="0" fontId="7" fillId="2" borderId="37" xfId="0" applyFont="1" applyFill="1" applyBorder="1" applyAlignment="1" applyProtection="1" quotePrefix="1">
      <alignment horizontal="left" vertical="center" wrapText="1"/>
      <protection hidden="1"/>
    </xf>
    <xf numFmtId="0" fontId="7" fillId="2" borderId="17" xfId="0" applyFont="1" applyFill="1" applyBorder="1" applyAlignment="1" applyProtection="1" quotePrefix="1">
      <alignment vertical="center" wrapText="1"/>
      <protection hidden="1"/>
    </xf>
    <xf numFmtId="0" fontId="7" fillId="2" borderId="15" xfId="0" applyFont="1" applyFill="1" applyBorder="1" applyAlignment="1" applyProtection="1" quotePrefix="1">
      <alignment vertical="center" wrapText="1"/>
      <protection hidden="1"/>
    </xf>
    <xf numFmtId="0" fontId="11" fillId="2" borderId="17" xfId="0" applyFont="1" applyFill="1" applyBorder="1" applyAlignment="1" applyProtection="1">
      <alignment horizontal="center" vertical="center" shrinkToFit="1"/>
      <protection locked="0"/>
    </xf>
    <xf numFmtId="0" fontId="17" fillId="2" borderId="11" xfId="0" applyFont="1" applyFill="1" applyBorder="1" applyAlignment="1" applyProtection="1" quotePrefix="1">
      <alignment horizontal="center" vertical="center"/>
      <protection hidden="1"/>
    </xf>
    <xf numFmtId="0" fontId="17" fillId="2" borderId="0" xfId="0" applyFont="1" applyFill="1" applyBorder="1" applyAlignment="1" applyProtection="1" quotePrefix="1">
      <alignment horizontal="center" vertical="center"/>
      <protection hidden="1"/>
    </xf>
    <xf numFmtId="0" fontId="17" fillId="2" borderId="0" xfId="0" applyFont="1" applyFill="1" applyBorder="1" applyAlignment="1" applyProtection="1">
      <alignment horizontal="center" vertical="center"/>
      <protection hidden="1"/>
    </xf>
    <xf numFmtId="193" fontId="11" fillId="2" borderId="0" xfId="0" applyNumberFormat="1" applyFont="1" applyFill="1" applyBorder="1" applyAlignment="1" applyProtection="1">
      <alignment horizontal="left" vertical="center"/>
      <protection locked="0"/>
    </xf>
    <xf numFmtId="0" fontId="16" fillId="2" borderId="17" xfId="0" applyFont="1" applyFill="1" applyBorder="1" applyAlignment="1" applyProtection="1">
      <alignment horizontal="left" vertical="center"/>
      <protection hidden="1"/>
    </xf>
    <xf numFmtId="0" fontId="0" fillId="0" borderId="0" xfId="0" applyFont="1" applyAlignment="1">
      <alignment horizontal="lef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0">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tabSelected="1" view="pageBreakPreview" zoomScale="60" workbookViewId="0" topLeftCell="A1">
      <selection activeCell="A2" sqref="A2"/>
    </sheetView>
  </sheetViews>
  <sheetFormatPr defaultColWidth="9.140625" defaultRowHeight="12.75"/>
  <cols>
    <col min="1" max="1" width="131.28125" style="0" customWidth="1"/>
  </cols>
  <sheetData>
    <row r="1" ht="409.5" customHeight="1">
      <c r="A1" s="81" t="s">
        <v>397</v>
      </c>
    </row>
  </sheetData>
  <sheetProtection/>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CK59"/>
  <sheetViews>
    <sheetView view="pageBreakPreview" zoomScaleNormal="85"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8" sqref="A8"/>
    </sheetView>
  </sheetViews>
  <sheetFormatPr defaultColWidth="9.140625" defaultRowHeight="12.75"/>
  <cols>
    <col min="1" max="1" width="4.00390625" style="92" customWidth="1"/>
    <col min="2" max="2" width="10.28125" style="92" customWidth="1"/>
    <col min="3" max="3" width="43.28125" style="95" customWidth="1"/>
    <col min="4" max="4" width="15.28125" style="90" customWidth="1"/>
    <col min="5" max="5" width="12.28125" style="90" customWidth="1"/>
    <col min="6" max="67" width="11.7109375" style="90" customWidth="1"/>
    <col min="68" max="68" width="10.7109375" style="90" customWidth="1"/>
    <col min="69" max="71" width="11.8515625" style="90" customWidth="1"/>
    <col min="72" max="85" width="11.7109375" style="90" customWidth="1"/>
    <col min="86" max="89" width="11.7109375" style="91" customWidth="1"/>
    <col min="90" max="16384" width="9.140625" style="92" customWidth="1"/>
  </cols>
  <sheetData>
    <row r="1" spans="1:4" ht="12.75">
      <c r="A1" s="87" t="s">
        <v>10</v>
      </c>
      <c r="B1" s="87"/>
      <c r="C1" s="88"/>
      <c r="D1" s="89"/>
    </row>
    <row r="2" spans="1:4" ht="12.75">
      <c r="A2" s="87" t="s">
        <v>104</v>
      </c>
      <c r="B2" s="306" t="str">
        <f ca="1">MID(CELL("ИМЯФАЙЛА",A1),SEARCH("]",CELL("ИМЯФАЙЛА",A1))+1,255)</f>
        <v>Июль</v>
      </c>
      <c r="C2" s="306"/>
      <c r="D2" s="88" t="s">
        <v>350</v>
      </c>
    </row>
    <row r="3" spans="1:4" ht="13.5" thickBot="1">
      <c r="A3" s="93"/>
      <c r="B3" s="94"/>
      <c r="C3" s="94"/>
      <c r="D3" s="95"/>
    </row>
    <row r="4" spans="1:89" ht="12.75" customHeight="1" thickBot="1">
      <c r="A4" s="288" t="s">
        <v>6</v>
      </c>
      <c r="B4" s="294" t="s">
        <v>7</v>
      </c>
      <c r="C4" s="297" t="s">
        <v>0</v>
      </c>
      <c r="D4" s="291" t="s">
        <v>8</v>
      </c>
      <c r="E4" s="286" t="s">
        <v>195</v>
      </c>
      <c r="F4" s="236"/>
      <c r="G4" s="235" t="s">
        <v>196</v>
      </c>
      <c r="H4" s="236"/>
      <c r="I4" s="235" t="s">
        <v>197</v>
      </c>
      <c r="J4" s="236"/>
      <c r="K4" s="275" t="s">
        <v>324</v>
      </c>
      <c r="L4" s="276"/>
      <c r="M4" s="261" t="s">
        <v>325</v>
      </c>
      <c r="N4" s="236"/>
      <c r="O4" s="279" t="s">
        <v>198</v>
      </c>
      <c r="P4" s="280"/>
      <c r="Q4" s="238" t="s">
        <v>139</v>
      </c>
      <c r="R4" s="239"/>
      <c r="S4" s="270" t="s">
        <v>109</v>
      </c>
      <c r="T4" s="271"/>
      <c r="U4" s="246" t="s">
        <v>218</v>
      </c>
      <c r="V4" s="247"/>
      <c r="W4" s="267" t="s">
        <v>356</v>
      </c>
      <c r="X4" s="268"/>
      <c r="Y4" s="307" t="s">
        <v>149</v>
      </c>
      <c r="Z4" s="308"/>
      <c r="AA4" s="308"/>
      <c r="AB4" s="308"/>
      <c r="AC4" s="308"/>
      <c r="AD4" s="308"/>
      <c r="AE4" s="308"/>
      <c r="AF4" s="308"/>
      <c r="AG4" s="308"/>
      <c r="AH4" s="308"/>
      <c r="AI4" s="309"/>
      <c r="AJ4" s="242" t="s">
        <v>150</v>
      </c>
      <c r="AK4" s="243"/>
      <c r="AL4" s="310" t="s">
        <v>107</v>
      </c>
      <c r="AM4" s="310"/>
      <c r="AN4" s="310"/>
      <c r="AO4" s="310"/>
      <c r="AP4" s="314" t="s">
        <v>347</v>
      </c>
      <c r="AQ4" s="315"/>
      <c r="AR4" s="264" t="s">
        <v>346</v>
      </c>
      <c r="AS4" s="265"/>
      <c r="AT4" s="265"/>
      <c r="AU4" s="266"/>
      <c r="AV4" s="235" t="s">
        <v>199</v>
      </c>
      <c r="AW4" s="236"/>
      <c r="AX4" s="235" t="s">
        <v>200</v>
      </c>
      <c r="AY4" s="236"/>
      <c r="AZ4" s="235" t="s">
        <v>345</v>
      </c>
      <c r="BA4" s="236"/>
      <c r="BB4" s="235" t="s">
        <v>201</v>
      </c>
      <c r="BC4" s="236"/>
      <c r="BD4" s="235" t="s">
        <v>202</v>
      </c>
      <c r="BE4" s="236"/>
      <c r="BF4" s="235" t="s">
        <v>203</v>
      </c>
      <c r="BG4" s="236"/>
      <c r="BH4" s="235" t="s">
        <v>204</v>
      </c>
      <c r="BI4" s="236"/>
      <c r="BJ4" s="261" t="s">
        <v>205</v>
      </c>
      <c r="BK4" s="236"/>
      <c r="BL4" s="261" t="s">
        <v>206</v>
      </c>
      <c r="BM4" s="236"/>
      <c r="BN4" s="261" t="s">
        <v>328</v>
      </c>
      <c r="BO4" s="235"/>
      <c r="BP4" s="279" t="s">
        <v>207</v>
      </c>
      <c r="BQ4" s="276"/>
      <c r="BR4" s="275" t="s">
        <v>208</v>
      </c>
      <c r="BS4" s="276"/>
      <c r="BT4" s="275" t="s">
        <v>146</v>
      </c>
      <c r="BU4" s="276"/>
      <c r="BV4" s="275" t="s">
        <v>209</v>
      </c>
      <c r="BW4" s="276"/>
      <c r="BX4" s="302" t="s">
        <v>112</v>
      </c>
      <c r="BY4" s="303"/>
      <c r="BZ4" s="254" t="s">
        <v>134</v>
      </c>
      <c r="CA4" s="255"/>
      <c r="CB4" s="254" t="s">
        <v>135</v>
      </c>
      <c r="CC4" s="255"/>
      <c r="CD4" s="250" t="s">
        <v>136</v>
      </c>
      <c r="CE4" s="251"/>
      <c r="CF4" s="256" t="s">
        <v>137</v>
      </c>
      <c r="CG4" s="251"/>
      <c r="CH4" s="256" t="s">
        <v>138</v>
      </c>
      <c r="CI4" s="251"/>
      <c r="CJ4" s="256" t="s">
        <v>145</v>
      </c>
      <c r="CK4" s="251"/>
    </row>
    <row r="5" spans="1:89" ht="45" customHeight="1">
      <c r="A5" s="289"/>
      <c r="B5" s="295"/>
      <c r="C5" s="298"/>
      <c r="D5" s="292"/>
      <c r="E5" s="287"/>
      <c r="F5" s="237"/>
      <c r="G5" s="237"/>
      <c r="H5" s="237"/>
      <c r="I5" s="237"/>
      <c r="J5" s="237"/>
      <c r="K5" s="277"/>
      <c r="L5" s="278"/>
      <c r="M5" s="237"/>
      <c r="N5" s="237"/>
      <c r="O5" s="281"/>
      <c r="P5" s="282"/>
      <c r="Q5" s="240"/>
      <c r="R5" s="241"/>
      <c r="S5" s="272"/>
      <c r="T5" s="273"/>
      <c r="U5" s="96" t="s">
        <v>217</v>
      </c>
      <c r="V5" s="96" t="s">
        <v>353</v>
      </c>
      <c r="W5" s="269"/>
      <c r="X5" s="269"/>
      <c r="Y5" s="96" t="s">
        <v>17</v>
      </c>
      <c r="Z5" s="96" t="s">
        <v>11</v>
      </c>
      <c r="AA5" s="96" t="s">
        <v>12</v>
      </c>
      <c r="AB5" s="96" t="s">
        <v>13</v>
      </c>
      <c r="AC5" s="96" t="s">
        <v>14</v>
      </c>
      <c r="AD5" s="96" t="s">
        <v>15</v>
      </c>
      <c r="AE5" s="96" t="s">
        <v>101</v>
      </c>
      <c r="AF5" s="96" t="s">
        <v>108</v>
      </c>
      <c r="AG5" s="96" t="s">
        <v>16</v>
      </c>
      <c r="AH5" s="97" t="s">
        <v>18</v>
      </c>
      <c r="AI5" s="98"/>
      <c r="AJ5" s="244"/>
      <c r="AK5" s="245"/>
      <c r="AL5" s="96" t="s">
        <v>11</v>
      </c>
      <c r="AM5" s="96" t="s">
        <v>12</v>
      </c>
      <c r="AN5" s="96" t="s">
        <v>13</v>
      </c>
      <c r="AO5" s="96" t="s">
        <v>355</v>
      </c>
      <c r="AP5" s="316"/>
      <c r="AQ5" s="317"/>
      <c r="AR5" s="96" t="s">
        <v>11</v>
      </c>
      <c r="AS5" s="96" t="s">
        <v>12</v>
      </c>
      <c r="AT5" s="96" t="s">
        <v>13</v>
      </c>
      <c r="AU5" s="96" t="s">
        <v>355</v>
      </c>
      <c r="AV5" s="237"/>
      <c r="AW5" s="237"/>
      <c r="AX5" s="237"/>
      <c r="AY5" s="237"/>
      <c r="AZ5" s="237"/>
      <c r="BA5" s="237"/>
      <c r="BB5" s="237"/>
      <c r="BC5" s="237"/>
      <c r="BD5" s="237"/>
      <c r="BE5" s="237"/>
      <c r="BF5" s="237"/>
      <c r="BG5" s="237"/>
      <c r="BH5" s="237"/>
      <c r="BI5" s="237"/>
      <c r="BJ5" s="237"/>
      <c r="BK5" s="237"/>
      <c r="BL5" s="237"/>
      <c r="BM5" s="237"/>
      <c r="BN5" s="313"/>
      <c r="BO5" s="313"/>
      <c r="BP5" s="277"/>
      <c r="BQ5" s="278"/>
      <c r="BR5" s="277"/>
      <c r="BS5" s="278"/>
      <c r="BT5" s="277"/>
      <c r="BU5" s="278"/>
      <c r="BV5" s="277"/>
      <c r="BW5" s="278"/>
      <c r="BX5" s="304"/>
      <c r="BY5" s="305"/>
      <c r="BZ5" s="312" t="s">
        <v>354</v>
      </c>
      <c r="CA5" s="312"/>
      <c r="CB5" s="311" t="s">
        <v>380</v>
      </c>
      <c r="CC5" s="311"/>
      <c r="CD5" s="252" t="s">
        <v>111</v>
      </c>
      <c r="CE5" s="253"/>
      <c r="CF5" s="257" t="s">
        <v>110</v>
      </c>
      <c r="CG5" s="258"/>
      <c r="CH5" s="248" t="s">
        <v>144</v>
      </c>
      <c r="CI5" s="249"/>
      <c r="CJ5" s="300" t="s">
        <v>106</v>
      </c>
      <c r="CK5" s="301"/>
    </row>
    <row r="6" spans="1:89" ht="13.5" thickBot="1">
      <c r="A6" s="290"/>
      <c r="B6" s="296"/>
      <c r="C6" s="299"/>
      <c r="D6" s="293"/>
      <c r="E6" s="99" t="s">
        <v>1</v>
      </c>
      <c r="F6" s="100" t="s">
        <v>2</v>
      </c>
      <c r="G6" s="100" t="s">
        <v>1</v>
      </c>
      <c r="H6" s="100" t="s">
        <v>2</v>
      </c>
      <c r="I6" s="100" t="s">
        <v>1</v>
      </c>
      <c r="J6" s="100" t="s">
        <v>2</v>
      </c>
      <c r="K6" s="100" t="s">
        <v>1</v>
      </c>
      <c r="L6" s="100" t="s">
        <v>2</v>
      </c>
      <c r="M6" s="100" t="s">
        <v>1</v>
      </c>
      <c r="N6" s="100" t="s">
        <v>2</v>
      </c>
      <c r="O6" s="100" t="s">
        <v>1</v>
      </c>
      <c r="P6" s="100" t="s">
        <v>2</v>
      </c>
      <c r="Q6" s="100" t="s">
        <v>1</v>
      </c>
      <c r="R6" s="100" t="s">
        <v>2</v>
      </c>
      <c r="S6" s="100" t="s">
        <v>1</v>
      </c>
      <c r="T6" s="100" t="s">
        <v>2</v>
      </c>
      <c r="U6" s="100" t="s">
        <v>1</v>
      </c>
      <c r="V6" s="100" t="s">
        <v>2</v>
      </c>
      <c r="W6" s="100" t="s">
        <v>1</v>
      </c>
      <c r="X6" s="100" t="s">
        <v>2</v>
      </c>
      <c r="Y6" s="100"/>
      <c r="Z6" s="100"/>
      <c r="AA6" s="100"/>
      <c r="AB6" s="262" t="s">
        <v>1</v>
      </c>
      <c r="AC6" s="263"/>
      <c r="AD6" s="263"/>
      <c r="AE6" s="263"/>
      <c r="AF6" s="263"/>
      <c r="AG6" s="263"/>
      <c r="AH6" s="263"/>
      <c r="AI6" s="263"/>
      <c r="AJ6" s="100" t="s">
        <v>1</v>
      </c>
      <c r="AK6" s="100" t="s">
        <v>2</v>
      </c>
      <c r="AL6" s="262" t="s">
        <v>1</v>
      </c>
      <c r="AM6" s="263"/>
      <c r="AN6" s="263"/>
      <c r="AO6" s="283"/>
      <c r="AP6" s="100" t="s">
        <v>1</v>
      </c>
      <c r="AQ6" s="100" t="s">
        <v>2</v>
      </c>
      <c r="AR6" s="262" t="s">
        <v>1</v>
      </c>
      <c r="AS6" s="263"/>
      <c r="AT6" s="283"/>
      <c r="AU6" s="101"/>
      <c r="AV6" s="100" t="s">
        <v>1</v>
      </c>
      <c r="AW6" s="100" t="s">
        <v>2</v>
      </c>
      <c r="AX6" s="100" t="s">
        <v>1</v>
      </c>
      <c r="AY6" s="100" t="s">
        <v>2</v>
      </c>
      <c r="AZ6" s="100" t="s">
        <v>1</v>
      </c>
      <c r="BA6" s="100" t="s">
        <v>2</v>
      </c>
      <c r="BB6" s="100" t="s">
        <v>1</v>
      </c>
      <c r="BC6" s="100" t="s">
        <v>2</v>
      </c>
      <c r="BD6" s="100" t="s">
        <v>1</v>
      </c>
      <c r="BE6" s="100" t="s">
        <v>2</v>
      </c>
      <c r="BF6" s="100" t="s">
        <v>1</v>
      </c>
      <c r="BG6" s="100" t="s">
        <v>2</v>
      </c>
      <c r="BH6" s="100" t="s">
        <v>1</v>
      </c>
      <c r="BI6" s="100" t="s">
        <v>2</v>
      </c>
      <c r="BJ6" s="100" t="s">
        <v>1</v>
      </c>
      <c r="BK6" s="100" t="s">
        <v>2</v>
      </c>
      <c r="BL6" s="100" t="s">
        <v>1</v>
      </c>
      <c r="BM6" s="100" t="s">
        <v>2</v>
      </c>
      <c r="BN6" s="102" t="s">
        <v>1</v>
      </c>
      <c r="BO6" s="102" t="s">
        <v>2</v>
      </c>
      <c r="BP6" s="103" t="s">
        <v>1</v>
      </c>
      <c r="BQ6" s="100" t="s">
        <v>2</v>
      </c>
      <c r="BR6" s="101" t="s">
        <v>1</v>
      </c>
      <c r="BS6" s="100" t="s">
        <v>2</v>
      </c>
      <c r="BT6" s="100" t="s">
        <v>1</v>
      </c>
      <c r="BU6" s="100" t="s">
        <v>2</v>
      </c>
      <c r="BV6" s="100" t="s">
        <v>1</v>
      </c>
      <c r="BW6" s="100" t="s">
        <v>2</v>
      </c>
      <c r="BX6" s="100" t="s">
        <v>1</v>
      </c>
      <c r="BY6" s="100" t="s">
        <v>2</v>
      </c>
      <c r="BZ6" s="100" t="s">
        <v>1</v>
      </c>
      <c r="CA6" s="100" t="s">
        <v>2</v>
      </c>
      <c r="CB6" s="100" t="s">
        <v>1</v>
      </c>
      <c r="CC6" s="100" t="s">
        <v>2</v>
      </c>
      <c r="CD6" s="104" t="s">
        <v>1</v>
      </c>
      <c r="CE6" s="100" t="s">
        <v>2</v>
      </c>
      <c r="CF6" s="104" t="s">
        <v>1</v>
      </c>
      <c r="CG6" s="100" t="s">
        <v>2</v>
      </c>
      <c r="CH6" s="104" t="s">
        <v>1</v>
      </c>
      <c r="CI6" s="100" t="s">
        <v>2</v>
      </c>
      <c r="CJ6" s="104" t="s">
        <v>1</v>
      </c>
      <c r="CK6" s="100" t="s">
        <v>2</v>
      </c>
    </row>
    <row r="7" spans="1:89" s="112" customFormat="1" ht="29.25" customHeight="1" thickBot="1">
      <c r="A7" s="284" t="s">
        <v>403</v>
      </c>
      <c r="B7" s="285"/>
      <c r="C7" s="285"/>
      <c r="D7" s="105"/>
      <c r="E7" s="106">
        <f>Июнь!E46</f>
        <v>0</v>
      </c>
      <c r="F7" s="106">
        <f>Июнь!F46</f>
        <v>0</v>
      </c>
      <c r="G7" s="106">
        <f>Июнь!G46</f>
        <v>0</v>
      </c>
      <c r="H7" s="106">
        <f>Июнь!H46</f>
        <v>0</v>
      </c>
      <c r="I7" s="106">
        <f>Июнь!I46</f>
        <v>0</v>
      </c>
      <c r="J7" s="106">
        <f>Июнь!J46</f>
        <v>0</v>
      </c>
      <c r="K7" s="106">
        <f>Июнь!K46</f>
        <v>0</v>
      </c>
      <c r="L7" s="106">
        <f>Июнь!L46</f>
        <v>0</v>
      </c>
      <c r="M7" s="106">
        <f>Июнь!M46</f>
        <v>0</v>
      </c>
      <c r="N7" s="106">
        <f>Июнь!N46</f>
        <v>0</v>
      </c>
      <c r="O7" s="106">
        <f>Июнь!O46</f>
        <v>0</v>
      </c>
      <c r="P7" s="106">
        <f>Июнь!P46</f>
        <v>0</v>
      </c>
      <c r="Q7" s="106">
        <f>Июнь!Q46</f>
        <v>0</v>
      </c>
      <c r="R7" s="106">
        <f>Июнь!R46</f>
        <v>0</v>
      </c>
      <c r="S7" s="106">
        <f>Июнь!S46</f>
        <v>0</v>
      </c>
      <c r="T7" s="106">
        <f>Июнь!T46</f>
        <v>0</v>
      </c>
      <c r="U7" s="106">
        <f>Июнь!U46</f>
        <v>0</v>
      </c>
      <c r="V7" s="106">
        <f>Июнь!V46</f>
        <v>0</v>
      </c>
      <c r="W7" s="106">
        <f>Июнь!W46</f>
        <v>0</v>
      </c>
      <c r="X7" s="106">
        <f>Июнь!X46</f>
        <v>0</v>
      </c>
      <c r="Y7" s="106">
        <f>Июнь!Y46</f>
        <v>0</v>
      </c>
      <c r="Z7" s="106">
        <f>Июнь!Z46</f>
        <v>0</v>
      </c>
      <c r="AA7" s="106">
        <f>Июнь!AA46</f>
        <v>0</v>
      </c>
      <c r="AB7" s="106">
        <f>Июнь!AB46</f>
        <v>0</v>
      </c>
      <c r="AC7" s="106">
        <f>Июнь!AC46</f>
        <v>0</v>
      </c>
      <c r="AD7" s="106">
        <f>Июнь!AD46</f>
        <v>0</v>
      </c>
      <c r="AE7" s="106">
        <f>Июнь!AE46</f>
        <v>0</v>
      </c>
      <c r="AF7" s="106">
        <f>Июнь!AF46</f>
        <v>0</v>
      </c>
      <c r="AG7" s="106">
        <f>Июнь!AG46</f>
        <v>0</v>
      </c>
      <c r="AH7" s="106">
        <f>Июнь!AH46</f>
        <v>0</v>
      </c>
      <c r="AI7" s="106">
        <f>Июнь!AI46</f>
        <v>0</v>
      </c>
      <c r="AJ7" s="106">
        <f>Июнь!AJ46</f>
        <v>0</v>
      </c>
      <c r="AK7" s="106" t="str">
        <f>Июнь!AK46</f>
        <v>х</v>
      </c>
      <c r="AL7" s="106">
        <f>Июнь!AL46</f>
        <v>0</v>
      </c>
      <c r="AM7" s="106">
        <f>Июнь!AM46</f>
        <v>0</v>
      </c>
      <c r="AN7" s="106">
        <f>Июнь!AN46</f>
        <v>0</v>
      </c>
      <c r="AO7" s="106">
        <f>Июнь!AO46</f>
        <v>0</v>
      </c>
      <c r="AP7" s="106">
        <f>Июнь!AP46</f>
        <v>0</v>
      </c>
      <c r="AQ7" s="106">
        <f>Июнь!AQ46</f>
        <v>0</v>
      </c>
      <c r="AR7" s="106">
        <f>Июнь!AR46</f>
        <v>0</v>
      </c>
      <c r="AS7" s="106">
        <f>Июнь!AS46</f>
        <v>0</v>
      </c>
      <c r="AT7" s="106">
        <f>Июнь!AT46</f>
        <v>0</v>
      </c>
      <c r="AU7" s="106">
        <f>Июнь!AU46</f>
        <v>0</v>
      </c>
      <c r="AV7" s="106">
        <f>Июнь!AV46</f>
        <v>0</v>
      </c>
      <c r="AW7" s="106">
        <f>Июнь!AW46</f>
        <v>0</v>
      </c>
      <c r="AX7" s="106">
        <f>Июнь!AX46</f>
        <v>0</v>
      </c>
      <c r="AY7" s="106">
        <f>Июнь!AY46</f>
        <v>0</v>
      </c>
      <c r="AZ7" s="106">
        <f>Июнь!AZ46</f>
        <v>0</v>
      </c>
      <c r="BA7" s="106">
        <f>Июнь!BA46</f>
        <v>0</v>
      </c>
      <c r="BB7" s="106">
        <f>Июнь!BB46</f>
        <v>0</v>
      </c>
      <c r="BC7" s="106">
        <f>Июнь!BC46</f>
        <v>0</v>
      </c>
      <c r="BD7" s="106">
        <f>Июнь!BD46</f>
        <v>0</v>
      </c>
      <c r="BE7" s="106">
        <f>Июнь!BE46</f>
        <v>0</v>
      </c>
      <c r="BF7" s="106">
        <f>Июнь!BF46</f>
        <v>0</v>
      </c>
      <c r="BG7" s="106">
        <f>Июнь!BG46</f>
        <v>0</v>
      </c>
      <c r="BH7" s="106">
        <f>Июнь!BH46</f>
        <v>0</v>
      </c>
      <c r="BI7" s="106">
        <f>Июнь!BI46</f>
        <v>0</v>
      </c>
      <c r="BJ7" s="106">
        <f>Июнь!BJ46</f>
        <v>0</v>
      </c>
      <c r="BK7" s="106">
        <f>Июнь!BK46</f>
        <v>0</v>
      </c>
      <c r="BL7" s="106">
        <f>Июнь!BL46</f>
        <v>0</v>
      </c>
      <c r="BM7" s="106">
        <f>Июнь!BM46</f>
        <v>0</v>
      </c>
      <c r="BN7" s="106">
        <f>Июнь!BN46</f>
        <v>0</v>
      </c>
      <c r="BO7" s="106">
        <f>Июнь!BO46</f>
        <v>0</v>
      </c>
      <c r="BP7" s="106">
        <f>Июнь!BP46</f>
        <v>0</v>
      </c>
      <c r="BQ7" s="106">
        <f>Июнь!BQ46</f>
        <v>0</v>
      </c>
      <c r="BR7" s="106">
        <f>Июнь!BR46</f>
        <v>0</v>
      </c>
      <c r="BS7" s="106">
        <f>Июнь!BS46</f>
        <v>0</v>
      </c>
      <c r="BT7" s="106">
        <f>Июнь!BT46</f>
        <v>0</v>
      </c>
      <c r="BU7" s="106">
        <f>Июнь!BU46</f>
        <v>0</v>
      </c>
      <c r="BV7" s="106">
        <f>Июнь!BV46</f>
        <v>0</v>
      </c>
      <c r="BW7" s="106">
        <f>Июнь!BW46</f>
        <v>0</v>
      </c>
      <c r="BX7" s="106">
        <f>Июнь!BX46</f>
        <v>0</v>
      </c>
      <c r="BY7" s="106">
        <f>Июнь!BY46</f>
        <v>0</v>
      </c>
      <c r="BZ7" s="106">
        <f>Июнь!BZ46</f>
        <v>0</v>
      </c>
      <c r="CA7" s="106">
        <f>Июнь!CA46</f>
        <v>0</v>
      </c>
      <c r="CB7" s="106">
        <f>Июнь!CB46</f>
        <v>0</v>
      </c>
      <c r="CC7" s="106">
        <f>Июнь!CC46</f>
        <v>0</v>
      </c>
      <c r="CD7" s="106">
        <f>Июнь!CD46</f>
        <v>0</v>
      </c>
      <c r="CE7" s="106">
        <f>Июнь!CE46</f>
        <v>0</v>
      </c>
      <c r="CF7" s="106">
        <f>Июнь!CF46</f>
        <v>0</v>
      </c>
      <c r="CG7" s="106">
        <f>Июнь!CG46</f>
        <v>0</v>
      </c>
      <c r="CH7" s="106">
        <f>Июнь!CH46</f>
        <v>0</v>
      </c>
      <c r="CI7" s="106">
        <f>Июнь!CI46</f>
        <v>0</v>
      </c>
      <c r="CJ7" s="106">
        <f>Июнь!CJ46</f>
        <v>0</v>
      </c>
      <c r="CK7" s="106">
        <f>Июнь!CK46</f>
        <v>0</v>
      </c>
    </row>
    <row r="8" spans="1:89" s="126" customFormat="1" ht="21.75" customHeight="1">
      <c r="A8" s="113"/>
      <c r="B8" s="171"/>
      <c r="C8" s="114"/>
      <c r="D8" s="115"/>
      <c r="E8" s="116"/>
      <c r="F8" s="117"/>
      <c r="G8" s="117"/>
      <c r="H8" s="117"/>
      <c r="I8" s="117"/>
      <c r="J8" s="117"/>
      <c r="K8" s="117"/>
      <c r="L8" s="117"/>
      <c r="M8" s="117"/>
      <c r="N8" s="117"/>
      <c r="O8" s="117"/>
      <c r="P8" s="117"/>
      <c r="Q8" s="148">
        <f>W8+S8+AJ8+AP8</f>
        <v>0</v>
      </c>
      <c r="R8" s="148">
        <f>T8+AK8+X8+AQ8</f>
        <v>0</v>
      </c>
      <c r="S8" s="118">
        <f aca="true" t="shared" si="0" ref="S8:S39">U8+V8</f>
        <v>0</v>
      </c>
      <c r="T8" s="127"/>
      <c r="U8" s="118"/>
      <c r="V8" s="118"/>
      <c r="W8" s="149">
        <f aca="true" t="shared" si="1" ref="W8:W39">Y8+Z8+AA8+AB8+AC8+AD8+AE8+AF8+AG8+AH8+AI8</f>
        <v>0</v>
      </c>
      <c r="X8" s="127"/>
      <c r="Y8" s="120"/>
      <c r="Z8" s="120"/>
      <c r="AA8" s="120"/>
      <c r="AB8" s="120"/>
      <c r="AC8" s="120"/>
      <c r="AD8" s="120"/>
      <c r="AE8" s="120"/>
      <c r="AF8" s="120"/>
      <c r="AG8" s="120"/>
      <c r="AH8" s="120"/>
      <c r="AI8" s="120"/>
      <c r="AJ8" s="150">
        <f>AL8+AM8+AN8+AO8</f>
        <v>0</v>
      </c>
      <c r="AK8" s="127"/>
      <c r="AL8" s="134"/>
      <c r="AM8" s="134"/>
      <c r="AN8" s="134"/>
      <c r="AO8" s="121"/>
      <c r="AP8" s="203">
        <f>AR8+AS8+AT8+AU8</f>
        <v>0</v>
      </c>
      <c r="AQ8" s="127"/>
      <c r="AR8" s="207"/>
      <c r="AS8" s="207"/>
      <c r="AT8" s="207"/>
      <c r="AU8" s="207"/>
      <c r="AV8" s="127"/>
      <c r="AW8" s="127"/>
      <c r="AX8" s="119"/>
      <c r="AY8" s="127"/>
      <c r="AZ8" s="127"/>
      <c r="BA8" s="127"/>
      <c r="BB8" s="127"/>
      <c r="BC8" s="127"/>
      <c r="BD8" s="127"/>
      <c r="BE8" s="119"/>
      <c r="BF8" s="119"/>
      <c r="BG8" s="119"/>
      <c r="BH8" s="119"/>
      <c r="BI8" s="119"/>
      <c r="BJ8" s="119"/>
      <c r="BK8" s="119"/>
      <c r="BL8" s="127"/>
      <c r="BM8" s="127"/>
      <c r="BN8" s="135"/>
      <c r="BO8" s="127"/>
      <c r="BP8" s="135"/>
      <c r="BQ8" s="122"/>
      <c r="BR8" s="135"/>
      <c r="BS8" s="127"/>
      <c r="BT8" s="127"/>
      <c r="BU8" s="127"/>
      <c r="BV8" s="119"/>
      <c r="BW8" s="119"/>
      <c r="BX8" s="148">
        <f>BZ8+CB8+CD8+CF8+CH8+CJ8</f>
        <v>0</v>
      </c>
      <c r="BY8" s="148">
        <f>CA8+CC8+CE8+CG8+CI8+CK8</f>
        <v>0</v>
      </c>
      <c r="BZ8" s="119"/>
      <c r="CA8" s="123"/>
      <c r="CB8" s="119"/>
      <c r="CC8" s="120"/>
      <c r="CD8" s="119"/>
      <c r="CE8" s="121"/>
      <c r="CF8" s="119"/>
      <c r="CG8" s="202"/>
      <c r="CH8" s="119"/>
      <c r="CI8" s="125"/>
      <c r="CJ8" s="119"/>
      <c r="CK8" s="124"/>
    </row>
    <row r="9" spans="1:89" s="128" customFormat="1" ht="22.5" customHeight="1">
      <c r="A9" s="113"/>
      <c r="B9" s="129"/>
      <c r="C9" s="130"/>
      <c r="D9" s="131"/>
      <c r="E9" s="132"/>
      <c r="F9" s="133"/>
      <c r="G9" s="133"/>
      <c r="H9" s="133"/>
      <c r="I9" s="133"/>
      <c r="J9" s="133"/>
      <c r="K9" s="127"/>
      <c r="L9" s="127"/>
      <c r="M9" s="127"/>
      <c r="N9" s="127"/>
      <c r="O9" s="119"/>
      <c r="P9" s="119"/>
      <c r="Q9" s="148">
        <f aca="true" t="shared" si="2" ref="Q9:Q38">W9+S9+AJ9+AP9</f>
        <v>0</v>
      </c>
      <c r="R9" s="148">
        <f aca="true" t="shared" si="3" ref="R9:R39">T9+AK9+X9+AQ9</f>
        <v>0</v>
      </c>
      <c r="S9" s="118">
        <f t="shared" si="0"/>
        <v>0</v>
      </c>
      <c r="T9" s="127"/>
      <c r="U9" s="118"/>
      <c r="V9" s="118"/>
      <c r="W9" s="149">
        <f t="shared" si="1"/>
        <v>0</v>
      </c>
      <c r="X9" s="127"/>
      <c r="Y9" s="120"/>
      <c r="Z9" s="120"/>
      <c r="AA9" s="120"/>
      <c r="AB9" s="120"/>
      <c r="AC9" s="120"/>
      <c r="AD9" s="120"/>
      <c r="AE9" s="120"/>
      <c r="AF9" s="120"/>
      <c r="AG9" s="120"/>
      <c r="AH9" s="120"/>
      <c r="AI9" s="120"/>
      <c r="AJ9" s="150">
        <f aca="true" t="shared" si="4" ref="AJ9:AJ39">AL9+AM9+AN9+AO9</f>
        <v>0</v>
      </c>
      <c r="AK9" s="127"/>
      <c r="AL9" s="134"/>
      <c r="AM9" s="134"/>
      <c r="AN9" s="134"/>
      <c r="AO9" s="121"/>
      <c r="AP9" s="203">
        <f aca="true" t="shared" si="5" ref="AP9:AP39">AR9+AS9+AT9+AU9</f>
        <v>0</v>
      </c>
      <c r="AQ9" s="127"/>
      <c r="AR9" s="207"/>
      <c r="AS9" s="207"/>
      <c r="AT9" s="207"/>
      <c r="AU9" s="207"/>
      <c r="AV9" s="127"/>
      <c r="AW9" s="127"/>
      <c r="AX9" s="119"/>
      <c r="AY9" s="127"/>
      <c r="AZ9" s="127"/>
      <c r="BA9" s="127"/>
      <c r="BB9" s="127"/>
      <c r="BC9" s="127"/>
      <c r="BD9" s="127"/>
      <c r="BE9" s="119"/>
      <c r="BF9" s="119"/>
      <c r="BG9" s="119"/>
      <c r="BH9" s="119"/>
      <c r="BI9" s="119"/>
      <c r="BJ9" s="119"/>
      <c r="BK9" s="119"/>
      <c r="BL9" s="127"/>
      <c r="BM9" s="127"/>
      <c r="BN9" s="135"/>
      <c r="BO9" s="127"/>
      <c r="BP9" s="135"/>
      <c r="BQ9" s="122"/>
      <c r="BR9" s="135"/>
      <c r="BS9" s="127"/>
      <c r="BT9" s="127"/>
      <c r="BU9" s="127"/>
      <c r="BV9" s="119"/>
      <c r="BW9" s="119"/>
      <c r="BX9" s="148">
        <f aca="true" t="shared" si="6" ref="BX9:BY39">BZ9+CB9+CD9+CF9+CH9+CJ9</f>
        <v>0</v>
      </c>
      <c r="BY9" s="148">
        <f t="shared" si="6"/>
        <v>0</v>
      </c>
      <c r="BZ9" s="127"/>
      <c r="CA9" s="123"/>
      <c r="CB9" s="119"/>
      <c r="CC9" s="120"/>
      <c r="CD9" s="119"/>
      <c r="CE9" s="121"/>
      <c r="CF9" s="119"/>
      <c r="CG9" s="202"/>
      <c r="CH9" s="119"/>
      <c r="CI9" s="125"/>
      <c r="CJ9" s="119"/>
      <c r="CK9" s="124"/>
    </row>
    <row r="10" spans="1:89" s="128" customFormat="1" ht="22.5" customHeight="1">
      <c r="A10" s="113"/>
      <c r="B10" s="129"/>
      <c r="C10" s="130"/>
      <c r="D10" s="131"/>
      <c r="E10" s="132"/>
      <c r="F10" s="133"/>
      <c r="G10" s="133"/>
      <c r="H10" s="133"/>
      <c r="I10" s="133"/>
      <c r="J10" s="133"/>
      <c r="K10" s="127"/>
      <c r="L10" s="127"/>
      <c r="M10" s="127"/>
      <c r="N10" s="127"/>
      <c r="O10" s="119"/>
      <c r="P10" s="119"/>
      <c r="Q10" s="148">
        <f t="shared" si="2"/>
        <v>0</v>
      </c>
      <c r="R10" s="148">
        <f t="shared" si="3"/>
        <v>0</v>
      </c>
      <c r="S10" s="118">
        <f t="shared" si="0"/>
        <v>0</v>
      </c>
      <c r="T10" s="127"/>
      <c r="U10" s="118"/>
      <c r="V10" s="118"/>
      <c r="W10" s="149">
        <f t="shared" si="1"/>
        <v>0</v>
      </c>
      <c r="X10" s="127"/>
      <c r="Y10" s="120"/>
      <c r="Z10" s="120"/>
      <c r="AA10" s="120"/>
      <c r="AB10" s="120"/>
      <c r="AC10" s="120"/>
      <c r="AD10" s="120"/>
      <c r="AE10" s="120"/>
      <c r="AF10" s="120"/>
      <c r="AG10" s="120"/>
      <c r="AH10" s="120"/>
      <c r="AI10" s="120"/>
      <c r="AJ10" s="150">
        <f t="shared" si="4"/>
        <v>0</v>
      </c>
      <c r="AK10" s="127"/>
      <c r="AL10" s="134"/>
      <c r="AM10" s="134"/>
      <c r="AN10" s="134"/>
      <c r="AO10" s="121"/>
      <c r="AP10" s="203">
        <f t="shared" si="5"/>
        <v>0</v>
      </c>
      <c r="AQ10" s="127"/>
      <c r="AR10" s="207"/>
      <c r="AS10" s="207"/>
      <c r="AT10" s="207"/>
      <c r="AU10" s="207"/>
      <c r="AV10" s="127"/>
      <c r="AW10" s="127"/>
      <c r="AX10" s="119"/>
      <c r="AY10" s="127"/>
      <c r="AZ10" s="127"/>
      <c r="BA10" s="127"/>
      <c r="BB10" s="127"/>
      <c r="BC10" s="127"/>
      <c r="BD10" s="127"/>
      <c r="BE10" s="119"/>
      <c r="BF10" s="119"/>
      <c r="BG10" s="119"/>
      <c r="BH10" s="119"/>
      <c r="BI10" s="119"/>
      <c r="BJ10" s="119"/>
      <c r="BK10" s="119"/>
      <c r="BL10" s="127"/>
      <c r="BM10" s="127"/>
      <c r="BN10" s="135"/>
      <c r="BO10" s="127"/>
      <c r="BP10" s="135"/>
      <c r="BQ10" s="122"/>
      <c r="BR10" s="135"/>
      <c r="BS10" s="127"/>
      <c r="BT10" s="127"/>
      <c r="BU10" s="127"/>
      <c r="BV10" s="119"/>
      <c r="BW10" s="119"/>
      <c r="BX10" s="148">
        <f t="shared" si="6"/>
        <v>0</v>
      </c>
      <c r="BY10" s="148">
        <f t="shared" si="6"/>
        <v>0</v>
      </c>
      <c r="BZ10" s="127"/>
      <c r="CA10" s="123"/>
      <c r="CB10" s="119"/>
      <c r="CC10" s="120"/>
      <c r="CD10" s="119"/>
      <c r="CE10" s="121"/>
      <c r="CF10" s="119"/>
      <c r="CG10" s="202"/>
      <c r="CH10" s="119"/>
      <c r="CI10" s="125"/>
      <c r="CJ10" s="119"/>
      <c r="CK10" s="124"/>
    </row>
    <row r="11" spans="1:89" s="128" customFormat="1" ht="22.5" customHeight="1">
      <c r="A11" s="113"/>
      <c r="B11" s="129"/>
      <c r="C11" s="130"/>
      <c r="D11" s="131"/>
      <c r="E11" s="132"/>
      <c r="F11" s="133"/>
      <c r="G11" s="133"/>
      <c r="H11" s="133"/>
      <c r="I11" s="133"/>
      <c r="J11" s="133"/>
      <c r="K11" s="127"/>
      <c r="L11" s="127"/>
      <c r="M11" s="127"/>
      <c r="N11" s="127"/>
      <c r="O11" s="119"/>
      <c r="P11" s="119"/>
      <c r="Q11" s="148">
        <f t="shared" si="2"/>
        <v>0</v>
      </c>
      <c r="R11" s="148">
        <f t="shared" si="3"/>
        <v>0</v>
      </c>
      <c r="S11" s="118">
        <f t="shared" si="0"/>
        <v>0</v>
      </c>
      <c r="T11" s="127"/>
      <c r="U11" s="118"/>
      <c r="V11" s="118"/>
      <c r="W11" s="149">
        <f t="shared" si="1"/>
        <v>0</v>
      </c>
      <c r="X11" s="127"/>
      <c r="Y11" s="120"/>
      <c r="Z11" s="120"/>
      <c r="AA11" s="120"/>
      <c r="AB11" s="120"/>
      <c r="AC11" s="120"/>
      <c r="AD11" s="120"/>
      <c r="AE11" s="120"/>
      <c r="AF11" s="120"/>
      <c r="AG11" s="120"/>
      <c r="AH11" s="120"/>
      <c r="AI11" s="120"/>
      <c r="AJ11" s="150">
        <f t="shared" si="4"/>
        <v>0</v>
      </c>
      <c r="AK11" s="127"/>
      <c r="AL11" s="134"/>
      <c r="AM11" s="134"/>
      <c r="AN11" s="134"/>
      <c r="AO11" s="121"/>
      <c r="AP11" s="203">
        <f t="shared" si="5"/>
        <v>0</v>
      </c>
      <c r="AQ11" s="127"/>
      <c r="AR11" s="207"/>
      <c r="AS11" s="207"/>
      <c r="AT11" s="207"/>
      <c r="AU11" s="207"/>
      <c r="AV11" s="127"/>
      <c r="AW11" s="127"/>
      <c r="AX11" s="119"/>
      <c r="AY11" s="127"/>
      <c r="AZ11" s="127"/>
      <c r="BA11" s="127"/>
      <c r="BB11" s="127"/>
      <c r="BC11" s="127"/>
      <c r="BD11" s="127"/>
      <c r="BE11" s="119"/>
      <c r="BF11" s="119"/>
      <c r="BG11" s="119"/>
      <c r="BH11" s="119"/>
      <c r="BI11" s="119"/>
      <c r="BJ11" s="119"/>
      <c r="BK11" s="119"/>
      <c r="BL11" s="127"/>
      <c r="BM11" s="127"/>
      <c r="BN11" s="135"/>
      <c r="BO11" s="127"/>
      <c r="BP11" s="135"/>
      <c r="BQ11" s="122"/>
      <c r="BR11" s="135"/>
      <c r="BS11" s="127"/>
      <c r="BT11" s="127"/>
      <c r="BU11" s="127"/>
      <c r="BV11" s="119"/>
      <c r="BW11" s="119"/>
      <c r="BX11" s="148">
        <f t="shared" si="6"/>
        <v>0</v>
      </c>
      <c r="BY11" s="148">
        <f t="shared" si="6"/>
        <v>0</v>
      </c>
      <c r="BZ11" s="127"/>
      <c r="CA11" s="123"/>
      <c r="CB11" s="119"/>
      <c r="CC11" s="120"/>
      <c r="CD11" s="119"/>
      <c r="CE11" s="121"/>
      <c r="CF11" s="119"/>
      <c r="CG11" s="202"/>
      <c r="CH11" s="119"/>
      <c r="CI11" s="125"/>
      <c r="CJ11" s="119"/>
      <c r="CK11" s="124"/>
    </row>
    <row r="12" spans="1:89" s="128" customFormat="1" ht="22.5" customHeight="1">
      <c r="A12" s="113"/>
      <c r="B12" s="129"/>
      <c r="C12" s="130"/>
      <c r="D12" s="131"/>
      <c r="E12" s="132"/>
      <c r="F12" s="133"/>
      <c r="G12" s="133"/>
      <c r="H12" s="133"/>
      <c r="I12" s="133"/>
      <c r="J12" s="133"/>
      <c r="K12" s="127"/>
      <c r="L12" s="127"/>
      <c r="M12" s="127"/>
      <c r="N12" s="127"/>
      <c r="O12" s="119"/>
      <c r="P12" s="119"/>
      <c r="Q12" s="148">
        <f t="shared" si="2"/>
        <v>0</v>
      </c>
      <c r="R12" s="148">
        <f t="shared" si="3"/>
        <v>0</v>
      </c>
      <c r="S12" s="118">
        <f t="shared" si="0"/>
        <v>0</v>
      </c>
      <c r="T12" s="127"/>
      <c r="U12" s="118"/>
      <c r="V12" s="118"/>
      <c r="W12" s="149">
        <f t="shared" si="1"/>
        <v>0</v>
      </c>
      <c r="X12" s="127"/>
      <c r="Y12" s="120"/>
      <c r="Z12" s="120"/>
      <c r="AA12" s="120"/>
      <c r="AB12" s="120"/>
      <c r="AC12" s="120"/>
      <c r="AD12" s="120"/>
      <c r="AE12" s="120"/>
      <c r="AF12" s="120"/>
      <c r="AG12" s="120"/>
      <c r="AH12" s="120"/>
      <c r="AI12" s="120"/>
      <c r="AJ12" s="150">
        <f t="shared" si="4"/>
        <v>0</v>
      </c>
      <c r="AK12" s="127"/>
      <c r="AL12" s="134"/>
      <c r="AM12" s="134"/>
      <c r="AN12" s="134"/>
      <c r="AO12" s="121"/>
      <c r="AP12" s="203">
        <f t="shared" si="5"/>
        <v>0</v>
      </c>
      <c r="AQ12" s="127"/>
      <c r="AR12" s="207"/>
      <c r="AS12" s="207"/>
      <c r="AT12" s="207"/>
      <c r="AU12" s="207"/>
      <c r="AV12" s="127"/>
      <c r="AW12" s="127"/>
      <c r="AX12" s="119"/>
      <c r="AY12" s="127"/>
      <c r="AZ12" s="127"/>
      <c r="BA12" s="127"/>
      <c r="BB12" s="127"/>
      <c r="BC12" s="127"/>
      <c r="BD12" s="127"/>
      <c r="BE12" s="119"/>
      <c r="BF12" s="119"/>
      <c r="BG12" s="119"/>
      <c r="BH12" s="119"/>
      <c r="BI12" s="119"/>
      <c r="BJ12" s="119"/>
      <c r="BK12" s="119"/>
      <c r="BL12" s="127"/>
      <c r="BM12" s="127"/>
      <c r="BN12" s="135"/>
      <c r="BO12" s="127"/>
      <c r="BP12" s="135"/>
      <c r="BQ12" s="122"/>
      <c r="BR12" s="135"/>
      <c r="BS12" s="127"/>
      <c r="BT12" s="127"/>
      <c r="BU12" s="127"/>
      <c r="BV12" s="119"/>
      <c r="BW12" s="119"/>
      <c r="BX12" s="148">
        <f t="shared" si="6"/>
        <v>0</v>
      </c>
      <c r="BY12" s="148">
        <f t="shared" si="6"/>
        <v>0</v>
      </c>
      <c r="BZ12" s="127"/>
      <c r="CA12" s="123"/>
      <c r="CB12" s="119"/>
      <c r="CC12" s="120"/>
      <c r="CD12" s="119"/>
      <c r="CE12" s="121"/>
      <c r="CF12" s="119"/>
      <c r="CG12" s="202"/>
      <c r="CH12" s="119"/>
      <c r="CI12" s="125"/>
      <c r="CJ12" s="119"/>
      <c r="CK12" s="124"/>
    </row>
    <row r="13" spans="1:89" s="128" customFormat="1" ht="22.5" customHeight="1">
      <c r="A13" s="113"/>
      <c r="B13" s="129"/>
      <c r="C13" s="114"/>
      <c r="D13" s="131"/>
      <c r="E13" s="132"/>
      <c r="F13" s="133"/>
      <c r="G13" s="133"/>
      <c r="H13" s="133"/>
      <c r="I13" s="133"/>
      <c r="J13" s="133"/>
      <c r="K13" s="127"/>
      <c r="L13" s="127"/>
      <c r="M13" s="127"/>
      <c r="N13" s="127"/>
      <c r="O13" s="119"/>
      <c r="P13" s="119"/>
      <c r="Q13" s="148">
        <f t="shared" si="2"/>
        <v>0</v>
      </c>
      <c r="R13" s="148">
        <f t="shared" si="3"/>
        <v>0</v>
      </c>
      <c r="S13" s="118">
        <f t="shared" si="0"/>
        <v>0</v>
      </c>
      <c r="T13" s="127"/>
      <c r="U13" s="118"/>
      <c r="V13" s="118"/>
      <c r="W13" s="149">
        <f t="shared" si="1"/>
        <v>0</v>
      </c>
      <c r="X13" s="127"/>
      <c r="Y13" s="120"/>
      <c r="Z13" s="120"/>
      <c r="AA13" s="120"/>
      <c r="AB13" s="120"/>
      <c r="AC13" s="120"/>
      <c r="AD13" s="120"/>
      <c r="AE13" s="120"/>
      <c r="AF13" s="120"/>
      <c r="AG13" s="120"/>
      <c r="AH13" s="120"/>
      <c r="AI13" s="120"/>
      <c r="AJ13" s="150">
        <f t="shared" si="4"/>
        <v>0</v>
      </c>
      <c r="AK13" s="127"/>
      <c r="AL13" s="134"/>
      <c r="AM13" s="134"/>
      <c r="AN13" s="134"/>
      <c r="AO13" s="121"/>
      <c r="AP13" s="203">
        <f t="shared" si="5"/>
        <v>0</v>
      </c>
      <c r="AQ13" s="127"/>
      <c r="AR13" s="207"/>
      <c r="AS13" s="207"/>
      <c r="AT13" s="207"/>
      <c r="AU13" s="207"/>
      <c r="AV13" s="127"/>
      <c r="AW13" s="127"/>
      <c r="AX13" s="119"/>
      <c r="AY13" s="127"/>
      <c r="AZ13" s="127"/>
      <c r="BA13" s="127"/>
      <c r="BB13" s="127"/>
      <c r="BC13" s="127"/>
      <c r="BD13" s="127"/>
      <c r="BE13" s="119"/>
      <c r="BF13" s="119"/>
      <c r="BG13" s="119"/>
      <c r="BH13" s="119"/>
      <c r="BI13" s="119"/>
      <c r="BJ13" s="119"/>
      <c r="BK13" s="119"/>
      <c r="BL13" s="127"/>
      <c r="BM13" s="127"/>
      <c r="BN13" s="135"/>
      <c r="BO13" s="127"/>
      <c r="BP13" s="135"/>
      <c r="BQ13" s="122"/>
      <c r="BR13" s="135"/>
      <c r="BS13" s="127"/>
      <c r="BT13" s="127"/>
      <c r="BU13" s="127"/>
      <c r="BV13" s="119"/>
      <c r="BW13" s="119"/>
      <c r="BX13" s="148">
        <f t="shared" si="6"/>
        <v>0</v>
      </c>
      <c r="BY13" s="148">
        <f t="shared" si="6"/>
        <v>0</v>
      </c>
      <c r="BZ13" s="127"/>
      <c r="CA13" s="123"/>
      <c r="CB13" s="119"/>
      <c r="CC13" s="120"/>
      <c r="CD13" s="119"/>
      <c r="CE13" s="121"/>
      <c r="CF13" s="119"/>
      <c r="CG13" s="202"/>
      <c r="CH13" s="119"/>
      <c r="CI13" s="125"/>
      <c r="CJ13" s="119"/>
      <c r="CK13" s="124"/>
    </row>
    <row r="14" spans="1:89" s="128" customFormat="1" ht="22.5" customHeight="1">
      <c r="A14" s="113" t="s">
        <v>113</v>
      </c>
      <c r="B14" s="129"/>
      <c r="C14" s="114"/>
      <c r="D14" s="131"/>
      <c r="E14" s="132"/>
      <c r="F14" s="133"/>
      <c r="G14" s="133"/>
      <c r="H14" s="133"/>
      <c r="I14" s="133"/>
      <c r="J14" s="133"/>
      <c r="K14" s="127"/>
      <c r="L14" s="127"/>
      <c r="M14" s="127"/>
      <c r="N14" s="127"/>
      <c r="O14" s="119"/>
      <c r="P14" s="119"/>
      <c r="Q14" s="148">
        <f t="shared" si="2"/>
        <v>0</v>
      </c>
      <c r="R14" s="148">
        <f t="shared" si="3"/>
        <v>0</v>
      </c>
      <c r="S14" s="118">
        <f t="shared" si="0"/>
        <v>0</v>
      </c>
      <c r="T14" s="127"/>
      <c r="U14" s="118"/>
      <c r="V14" s="118"/>
      <c r="W14" s="149">
        <f t="shared" si="1"/>
        <v>0</v>
      </c>
      <c r="X14" s="127"/>
      <c r="Y14" s="120"/>
      <c r="Z14" s="120"/>
      <c r="AA14" s="120"/>
      <c r="AB14" s="120"/>
      <c r="AC14" s="120"/>
      <c r="AD14" s="120"/>
      <c r="AE14" s="120"/>
      <c r="AF14" s="120"/>
      <c r="AG14" s="120"/>
      <c r="AH14" s="120"/>
      <c r="AI14" s="120"/>
      <c r="AJ14" s="150">
        <f t="shared" si="4"/>
        <v>0</v>
      </c>
      <c r="AK14" s="127"/>
      <c r="AL14" s="134"/>
      <c r="AM14" s="134"/>
      <c r="AN14" s="134"/>
      <c r="AO14" s="121"/>
      <c r="AP14" s="203">
        <f t="shared" si="5"/>
        <v>0</v>
      </c>
      <c r="AQ14" s="127"/>
      <c r="AR14" s="207"/>
      <c r="AS14" s="207"/>
      <c r="AT14" s="207"/>
      <c r="AU14" s="207"/>
      <c r="AV14" s="127"/>
      <c r="AW14" s="127"/>
      <c r="AX14" s="119"/>
      <c r="AY14" s="127"/>
      <c r="AZ14" s="127"/>
      <c r="BA14" s="127"/>
      <c r="BB14" s="127"/>
      <c r="BC14" s="127"/>
      <c r="BD14" s="127"/>
      <c r="BE14" s="119"/>
      <c r="BF14" s="119"/>
      <c r="BG14" s="119"/>
      <c r="BH14" s="119"/>
      <c r="BI14" s="119"/>
      <c r="BJ14" s="119"/>
      <c r="BK14" s="119"/>
      <c r="BL14" s="127"/>
      <c r="BM14" s="127"/>
      <c r="BN14" s="135"/>
      <c r="BO14" s="127"/>
      <c r="BP14" s="135"/>
      <c r="BQ14" s="122"/>
      <c r="BR14" s="135"/>
      <c r="BS14" s="127"/>
      <c r="BT14" s="127"/>
      <c r="BU14" s="127"/>
      <c r="BV14" s="119"/>
      <c r="BW14" s="119"/>
      <c r="BX14" s="148">
        <f t="shared" si="6"/>
        <v>0</v>
      </c>
      <c r="BY14" s="148">
        <f t="shared" si="6"/>
        <v>0</v>
      </c>
      <c r="BZ14" s="127"/>
      <c r="CA14" s="123"/>
      <c r="CB14" s="119"/>
      <c r="CC14" s="120"/>
      <c r="CD14" s="119"/>
      <c r="CE14" s="121"/>
      <c r="CF14" s="119"/>
      <c r="CG14" s="202"/>
      <c r="CH14" s="119"/>
      <c r="CI14" s="125"/>
      <c r="CJ14" s="119"/>
      <c r="CK14" s="124"/>
    </row>
    <row r="15" spans="1:89" s="128" customFormat="1" ht="22.5" customHeight="1">
      <c r="A15" s="113" t="s">
        <v>114</v>
      </c>
      <c r="B15" s="129"/>
      <c r="C15" s="114"/>
      <c r="D15" s="131"/>
      <c r="E15" s="132"/>
      <c r="F15" s="133"/>
      <c r="G15" s="133"/>
      <c r="H15" s="133"/>
      <c r="I15" s="133"/>
      <c r="J15" s="133"/>
      <c r="K15" s="127"/>
      <c r="L15" s="127"/>
      <c r="M15" s="127"/>
      <c r="N15" s="127"/>
      <c r="O15" s="119"/>
      <c r="P15" s="119"/>
      <c r="Q15" s="148">
        <f t="shared" si="2"/>
        <v>0</v>
      </c>
      <c r="R15" s="148">
        <f t="shared" si="3"/>
        <v>0</v>
      </c>
      <c r="S15" s="118">
        <f t="shared" si="0"/>
        <v>0</v>
      </c>
      <c r="T15" s="127"/>
      <c r="U15" s="118"/>
      <c r="V15" s="118"/>
      <c r="W15" s="149">
        <f t="shared" si="1"/>
        <v>0</v>
      </c>
      <c r="X15" s="127"/>
      <c r="Y15" s="120"/>
      <c r="Z15" s="120"/>
      <c r="AA15" s="120"/>
      <c r="AB15" s="120"/>
      <c r="AC15" s="120"/>
      <c r="AD15" s="120"/>
      <c r="AE15" s="120"/>
      <c r="AF15" s="120"/>
      <c r="AG15" s="120"/>
      <c r="AH15" s="120"/>
      <c r="AI15" s="120"/>
      <c r="AJ15" s="150">
        <f t="shared" si="4"/>
        <v>0</v>
      </c>
      <c r="AK15" s="127"/>
      <c r="AL15" s="134"/>
      <c r="AM15" s="134"/>
      <c r="AN15" s="134"/>
      <c r="AO15" s="121"/>
      <c r="AP15" s="203">
        <f t="shared" si="5"/>
        <v>0</v>
      </c>
      <c r="AQ15" s="127"/>
      <c r="AR15" s="207"/>
      <c r="AS15" s="207"/>
      <c r="AT15" s="207"/>
      <c r="AU15" s="207"/>
      <c r="AV15" s="127"/>
      <c r="AW15" s="127"/>
      <c r="AX15" s="119"/>
      <c r="AY15" s="127"/>
      <c r="AZ15" s="127"/>
      <c r="BA15" s="127"/>
      <c r="BB15" s="127"/>
      <c r="BC15" s="127"/>
      <c r="BD15" s="127"/>
      <c r="BE15" s="119"/>
      <c r="BF15" s="119"/>
      <c r="BG15" s="119"/>
      <c r="BH15" s="119"/>
      <c r="BI15" s="119"/>
      <c r="BJ15" s="119"/>
      <c r="BK15" s="119"/>
      <c r="BL15" s="127"/>
      <c r="BM15" s="127"/>
      <c r="BN15" s="135"/>
      <c r="BO15" s="127"/>
      <c r="BP15" s="135"/>
      <c r="BQ15" s="122"/>
      <c r="BR15" s="135"/>
      <c r="BS15" s="127"/>
      <c r="BT15" s="127"/>
      <c r="BU15" s="127"/>
      <c r="BV15" s="119"/>
      <c r="BW15" s="119"/>
      <c r="BX15" s="148">
        <f t="shared" si="6"/>
        <v>0</v>
      </c>
      <c r="BY15" s="148">
        <f t="shared" si="6"/>
        <v>0</v>
      </c>
      <c r="BZ15" s="127"/>
      <c r="CA15" s="123"/>
      <c r="CB15" s="119"/>
      <c r="CC15" s="120"/>
      <c r="CD15" s="119"/>
      <c r="CE15" s="121"/>
      <c r="CF15" s="119"/>
      <c r="CG15" s="202"/>
      <c r="CH15" s="119"/>
      <c r="CI15" s="125"/>
      <c r="CJ15" s="119"/>
      <c r="CK15" s="124"/>
    </row>
    <row r="16" spans="1:89" s="128" customFormat="1" ht="22.5" customHeight="1">
      <c r="A16" s="113" t="s">
        <v>115</v>
      </c>
      <c r="B16" s="129"/>
      <c r="C16" s="114"/>
      <c r="D16" s="131"/>
      <c r="E16" s="132"/>
      <c r="F16" s="133"/>
      <c r="G16" s="133"/>
      <c r="H16" s="133"/>
      <c r="I16" s="133"/>
      <c r="J16" s="133"/>
      <c r="K16" s="127"/>
      <c r="L16" s="127"/>
      <c r="M16" s="127"/>
      <c r="N16" s="127"/>
      <c r="O16" s="119"/>
      <c r="P16" s="119"/>
      <c r="Q16" s="148">
        <f t="shared" si="2"/>
        <v>0</v>
      </c>
      <c r="R16" s="148">
        <f t="shared" si="3"/>
        <v>0</v>
      </c>
      <c r="S16" s="118">
        <f t="shared" si="0"/>
        <v>0</v>
      </c>
      <c r="T16" s="127"/>
      <c r="U16" s="118"/>
      <c r="V16" s="118"/>
      <c r="W16" s="149">
        <f t="shared" si="1"/>
        <v>0</v>
      </c>
      <c r="X16" s="127"/>
      <c r="Y16" s="120"/>
      <c r="Z16" s="120"/>
      <c r="AA16" s="120"/>
      <c r="AB16" s="120"/>
      <c r="AC16" s="120"/>
      <c r="AD16" s="120"/>
      <c r="AE16" s="120"/>
      <c r="AF16" s="120"/>
      <c r="AG16" s="120"/>
      <c r="AH16" s="120"/>
      <c r="AI16" s="120"/>
      <c r="AJ16" s="150">
        <f t="shared" si="4"/>
        <v>0</v>
      </c>
      <c r="AK16" s="127"/>
      <c r="AL16" s="134"/>
      <c r="AM16" s="134"/>
      <c r="AN16" s="134"/>
      <c r="AO16" s="121"/>
      <c r="AP16" s="203">
        <f t="shared" si="5"/>
        <v>0</v>
      </c>
      <c r="AQ16" s="127"/>
      <c r="AR16" s="207"/>
      <c r="AS16" s="207"/>
      <c r="AT16" s="207"/>
      <c r="AU16" s="207"/>
      <c r="AV16" s="127"/>
      <c r="AW16" s="127"/>
      <c r="AX16" s="119"/>
      <c r="AY16" s="127"/>
      <c r="AZ16" s="127"/>
      <c r="BA16" s="127"/>
      <c r="BB16" s="127"/>
      <c r="BC16" s="127"/>
      <c r="BD16" s="127"/>
      <c r="BE16" s="119"/>
      <c r="BF16" s="119"/>
      <c r="BG16" s="119"/>
      <c r="BH16" s="119"/>
      <c r="BI16" s="119"/>
      <c r="BJ16" s="119"/>
      <c r="BK16" s="119"/>
      <c r="BL16" s="127"/>
      <c r="BM16" s="127"/>
      <c r="BN16" s="135"/>
      <c r="BO16" s="127"/>
      <c r="BP16" s="135"/>
      <c r="BQ16" s="122"/>
      <c r="BR16" s="135"/>
      <c r="BS16" s="127"/>
      <c r="BT16" s="127"/>
      <c r="BU16" s="127"/>
      <c r="BV16" s="119"/>
      <c r="BW16" s="119"/>
      <c r="BX16" s="148">
        <f t="shared" si="6"/>
        <v>0</v>
      </c>
      <c r="BY16" s="148">
        <f t="shared" si="6"/>
        <v>0</v>
      </c>
      <c r="BZ16" s="127"/>
      <c r="CA16" s="123"/>
      <c r="CB16" s="119"/>
      <c r="CC16" s="120"/>
      <c r="CD16" s="119"/>
      <c r="CE16" s="121"/>
      <c r="CF16" s="119"/>
      <c r="CG16" s="202"/>
      <c r="CH16" s="119"/>
      <c r="CI16" s="125"/>
      <c r="CJ16" s="119"/>
      <c r="CK16" s="124"/>
    </row>
    <row r="17" spans="1:89" s="128" customFormat="1" ht="22.5" customHeight="1">
      <c r="A17" s="113" t="s">
        <v>116</v>
      </c>
      <c r="B17" s="129"/>
      <c r="C17" s="114"/>
      <c r="D17" s="131"/>
      <c r="E17" s="132"/>
      <c r="F17" s="133"/>
      <c r="G17" s="133"/>
      <c r="H17" s="133"/>
      <c r="I17" s="133"/>
      <c r="J17" s="133"/>
      <c r="K17" s="127"/>
      <c r="L17" s="127"/>
      <c r="M17" s="127"/>
      <c r="N17" s="127"/>
      <c r="O17" s="119"/>
      <c r="P17" s="119"/>
      <c r="Q17" s="148">
        <f t="shared" si="2"/>
        <v>0</v>
      </c>
      <c r="R17" s="148">
        <f t="shared" si="3"/>
        <v>0</v>
      </c>
      <c r="S17" s="118">
        <f t="shared" si="0"/>
        <v>0</v>
      </c>
      <c r="T17" s="127"/>
      <c r="U17" s="118"/>
      <c r="V17" s="118"/>
      <c r="W17" s="149">
        <f t="shared" si="1"/>
        <v>0</v>
      </c>
      <c r="X17" s="127"/>
      <c r="Y17" s="120"/>
      <c r="Z17" s="120"/>
      <c r="AA17" s="120"/>
      <c r="AB17" s="120"/>
      <c r="AC17" s="120"/>
      <c r="AD17" s="120"/>
      <c r="AE17" s="120"/>
      <c r="AF17" s="120"/>
      <c r="AG17" s="120"/>
      <c r="AH17" s="120"/>
      <c r="AI17" s="120"/>
      <c r="AJ17" s="150">
        <f t="shared" si="4"/>
        <v>0</v>
      </c>
      <c r="AK17" s="127"/>
      <c r="AL17" s="134"/>
      <c r="AM17" s="134"/>
      <c r="AN17" s="134"/>
      <c r="AO17" s="121"/>
      <c r="AP17" s="203">
        <f t="shared" si="5"/>
        <v>0</v>
      </c>
      <c r="AQ17" s="127"/>
      <c r="AR17" s="207"/>
      <c r="AS17" s="207"/>
      <c r="AT17" s="207"/>
      <c r="AU17" s="207"/>
      <c r="AV17" s="127"/>
      <c r="AW17" s="127"/>
      <c r="AX17" s="119"/>
      <c r="AY17" s="127"/>
      <c r="AZ17" s="127"/>
      <c r="BA17" s="127"/>
      <c r="BB17" s="127"/>
      <c r="BC17" s="127"/>
      <c r="BD17" s="127"/>
      <c r="BE17" s="119"/>
      <c r="BF17" s="119"/>
      <c r="BG17" s="119"/>
      <c r="BH17" s="119"/>
      <c r="BI17" s="119"/>
      <c r="BJ17" s="119"/>
      <c r="BK17" s="119"/>
      <c r="BL17" s="127"/>
      <c r="BM17" s="127"/>
      <c r="BN17" s="135"/>
      <c r="BO17" s="127"/>
      <c r="BP17" s="135"/>
      <c r="BQ17" s="122"/>
      <c r="BR17" s="135"/>
      <c r="BS17" s="127"/>
      <c r="BT17" s="127"/>
      <c r="BU17" s="127"/>
      <c r="BV17" s="119"/>
      <c r="BW17" s="119"/>
      <c r="BX17" s="148">
        <f t="shared" si="6"/>
        <v>0</v>
      </c>
      <c r="BY17" s="148">
        <f t="shared" si="6"/>
        <v>0</v>
      </c>
      <c r="BZ17" s="127"/>
      <c r="CA17" s="123"/>
      <c r="CB17" s="119"/>
      <c r="CC17" s="120"/>
      <c r="CD17" s="119"/>
      <c r="CE17" s="121"/>
      <c r="CF17" s="119"/>
      <c r="CG17" s="202"/>
      <c r="CH17" s="119"/>
      <c r="CI17" s="125"/>
      <c r="CJ17" s="119"/>
      <c r="CK17" s="124"/>
    </row>
    <row r="18" spans="1:89" s="128" customFormat="1" ht="22.5" customHeight="1">
      <c r="A18" s="113" t="s">
        <v>117</v>
      </c>
      <c r="B18" s="129"/>
      <c r="C18" s="114"/>
      <c r="D18" s="131"/>
      <c r="E18" s="132"/>
      <c r="F18" s="133"/>
      <c r="G18" s="133"/>
      <c r="H18" s="133"/>
      <c r="I18" s="133"/>
      <c r="J18" s="133"/>
      <c r="K18" s="127"/>
      <c r="L18" s="127"/>
      <c r="M18" s="127"/>
      <c r="N18" s="127"/>
      <c r="O18" s="119"/>
      <c r="P18" s="119"/>
      <c r="Q18" s="148">
        <f t="shared" si="2"/>
        <v>0</v>
      </c>
      <c r="R18" s="148">
        <f t="shared" si="3"/>
        <v>0</v>
      </c>
      <c r="S18" s="118">
        <f t="shared" si="0"/>
        <v>0</v>
      </c>
      <c r="T18" s="127"/>
      <c r="U18" s="118"/>
      <c r="V18" s="118"/>
      <c r="W18" s="149">
        <f t="shared" si="1"/>
        <v>0</v>
      </c>
      <c r="X18" s="127"/>
      <c r="Y18" s="120"/>
      <c r="Z18" s="120"/>
      <c r="AA18" s="120"/>
      <c r="AB18" s="120"/>
      <c r="AC18" s="120"/>
      <c r="AD18" s="120"/>
      <c r="AE18" s="120"/>
      <c r="AF18" s="120"/>
      <c r="AG18" s="120"/>
      <c r="AH18" s="120"/>
      <c r="AI18" s="120"/>
      <c r="AJ18" s="150">
        <f t="shared" si="4"/>
        <v>0</v>
      </c>
      <c r="AK18" s="127"/>
      <c r="AL18" s="134"/>
      <c r="AM18" s="134"/>
      <c r="AN18" s="134"/>
      <c r="AO18" s="121"/>
      <c r="AP18" s="203">
        <f t="shared" si="5"/>
        <v>0</v>
      </c>
      <c r="AQ18" s="127"/>
      <c r="AR18" s="207"/>
      <c r="AS18" s="207"/>
      <c r="AT18" s="207"/>
      <c r="AU18" s="207"/>
      <c r="AV18" s="127"/>
      <c r="AW18" s="127"/>
      <c r="AX18" s="119"/>
      <c r="AY18" s="127"/>
      <c r="AZ18" s="127"/>
      <c r="BA18" s="127"/>
      <c r="BB18" s="127"/>
      <c r="BC18" s="127"/>
      <c r="BD18" s="127"/>
      <c r="BE18" s="119"/>
      <c r="BF18" s="119"/>
      <c r="BG18" s="119"/>
      <c r="BH18" s="119"/>
      <c r="BI18" s="119"/>
      <c r="BJ18" s="119"/>
      <c r="BK18" s="119"/>
      <c r="BL18" s="127"/>
      <c r="BM18" s="127"/>
      <c r="BN18" s="135"/>
      <c r="BO18" s="127"/>
      <c r="BP18" s="135"/>
      <c r="BQ18" s="122"/>
      <c r="BR18" s="135"/>
      <c r="BS18" s="127"/>
      <c r="BT18" s="127"/>
      <c r="BU18" s="127"/>
      <c r="BV18" s="119"/>
      <c r="BW18" s="119"/>
      <c r="BX18" s="148">
        <f t="shared" si="6"/>
        <v>0</v>
      </c>
      <c r="BY18" s="148">
        <f t="shared" si="6"/>
        <v>0</v>
      </c>
      <c r="BZ18" s="127"/>
      <c r="CA18" s="123"/>
      <c r="CB18" s="119"/>
      <c r="CC18" s="120"/>
      <c r="CD18" s="119"/>
      <c r="CE18" s="121"/>
      <c r="CF18" s="119"/>
      <c r="CG18" s="202"/>
      <c r="CH18" s="119"/>
      <c r="CI18" s="125"/>
      <c r="CJ18" s="119"/>
      <c r="CK18" s="124"/>
    </row>
    <row r="19" spans="1:89" s="128" customFormat="1" ht="22.5" customHeight="1">
      <c r="A19" s="113" t="s">
        <v>118</v>
      </c>
      <c r="B19" s="129"/>
      <c r="C19" s="114"/>
      <c r="D19" s="131"/>
      <c r="E19" s="132"/>
      <c r="F19" s="133"/>
      <c r="G19" s="133"/>
      <c r="H19" s="133"/>
      <c r="I19" s="133"/>
      <c r="J19" s="133"/>
      <c r="K19" s="127"/>
      <c r="L19" s="127"/>
      <c r="M19" s="127"/>
      <c r="N19" s="127"/>
      <c r="O19" s="119"/>
      <c r="P19" s="119"/>
      <c r="Q19" s="148">
        <f t="shared" si="2"/>
        <v>0</v>
      </c>
      <c r="R19" s="148">
        <f t="shared" si="3"/>
        <v>0</v>
      </c>
      <c r="S19" s="118">
        <f t="shared" si="0"/>
        <v>0</v>
      </c>
      <c r="T19" s="127"/>
      <c r="U19" s="118"/>
      <c r="V19" s="118"/>
      <c r="W19" s="149">
        <f t="shared" si="1"/>
        <v>0</v>
      </c>
      <c r="X19" s="127"/>
      <c r="Y19" s="120"/>
      <c r="Z19" s="120"/>
      <c r="AA19" s="120"/>
      <c r="AB19" s="120"/>
      <c r="AC19" s="120"/>
      <c r="AD19" s="120"/>
      <c r="AE19" s="120"/>
      <c r="AF19" s="120"/>
      <c r="AG19" s="120"/>
      <c r="AH19" s="120"/>
      <c r="AI19" s="120"/>
      <c r="AJ19" s="150">
        <f t="shared" si="4"/>
        <v>0</v>
      </c>
      <c r="AK19" s="127"/>
      <c r="AL19" s="134"/>
      <c r="AM19" s="134"/>
      <c r="AN19" s="134"/>
      <c r="AO19" s="121"/>
      <c r="AP19" s="203">
        <f t="shared" si="5"/>
        <v>0</v>
      </c>
      <c r="AQ19" s="127"/>
      <c r="AR19" s="207"/>
      <c r="AS19" s="207"/>
      <c r="AT19" s="207"/>
      <c r="AU19" s="207"/>
      <c r="AV19" s="127"/>
      <c r="AW19" s="127"/>
      <c r="AX19" s="119"/>
      <c r="AY19" s="127"/>
      <c r="AZ19" s="127"/>
      <c r="BA19" s="127"/>
      <c r="BB19" s="127"/>
      <c r="BC19" s="127"/>
      <c r="BD19" s="127"/>
      <c r="BE19" s="119"/>
      <c r="BF19" s="119"/>
      <c r="BG19" s="119"/>
      <c r="BH19" s="119"/>
      <c r="BI19" s="119"/>
      <c r="BJ19" s="119"/>
      <c r="BK19" s="119"/>
      <c r="BL19" s="127"/>
      <c r="BM19" s="127"/>
      <c r="BN19" s="135"/>
      <c r="BO19" s="127"/>
      <c r="BP19" s="135"/>
      <c r="BQ19" s="122"/>
      <c r="BR19" s="135"/>
      <c r="BS19" s="127"/>
      <c r="BT19" s="127"/>
      <c r="BU19" s="127"/>
      <c r="BV19" s="119"/>
      <c r="BW19" s="119"/>
      <c r="BX19" s="148">
        <f t="shared" si="6"/>
        <v>0</v>
      </c>
      <c r="BY19" s="148">
        <f t="shared" si="6"/>
        <v>0</v>
      </c>
      <c r="BZ19" s="127"/>
      <c r="CA19" s="123"/>
      <c r="CB19" s="119"/>
      <c r="CC19" s="120"/>
      <c r="CD19" s="119"/>
      <c r="CE19" s="121"/>
      <c r="CF19" s="119"/>
      <c r="CG19" s="202"/>
      <c r="CH19" s="119"/>
      <c r="CI19" s="125"/>
      <c r="CJ19" s="119"/>
      <c r="CK19" s="124"/>
    </row>
    <row r="20" spans="1:89" s="128" customFormat="1" ht="22.5" customHeight="1">
      <c r="A20" s="113" t="s">
        <v>119</v>
      </c>
      <c r="B20" s="129"/>
      <c r="C20" s="114"/>
      <c r="D20" s="131"/>
      <c r="E20" s="132"/>
      <c r="F20" s="133"/>
      <c r="G20" s="133"/>
      <c r="H20" s="133"/>
      <c r="I20" s="133"/>
      <c r="J20" s="133"/>
      <c r="K20" s="127"/>
      <c r="L20" s="127"/>
      <c r="M20" s="127"/>
      <c r="N20" s="127"/>
      <c r="O20" s="119"/>
      <c r="P20" s="119"/>
      <c r="Q20" s="148">
        <f t="shared" si="2"/>
        <v>0</v>
      </c>
      <c r="R20" s="148">
        <f t="shared" si="3"/>
        <v>0</v>
      </c>
      <c r="S20" s="118">
        <f t="shared" si="0"/>
        <v>0</v>
      </c>
      <c r="T20" s="127"/>
      <c r="U20" s="118"/>
      <c r="V20" s="118"/>
      <c r="W20" s="149">
        <f t="shared" si="1"/>
        <v>0</v>
      </c>
      <c r="X20" s="127"/>
      <c r="Y20" s="120"/>
      <c r="Z20" s="120"/>
      <c r="AA20" s="120"/>
      <c r="AB20" s="120"/>
      <c r="AC20" s="120"/>
      <c r="AD20" s="120"/>
      <c r="AE20" s="120"/>
      <c r="AF20" s="120"/>
      <c r="AG20" s="120"/>
      <c r="AH20" s="120"/>
      <c r="AI20" s="120"/>
      <c r="AJ20" s="150">
        <f t="shared" si="4"/>
        <v>0</v>
      </c>
      <c r="AK20" s="127"/>
      <c r="AL20" s="134"/>
      <c r="AM20" s="134"/>
      <c r="AN20" s="134"/>
      <c r="AO20" s="121"/>
      <c r="AP20" s="203">
        <f t="shared" si="5"/>
        <v>0</v>
      </c>
      <c r="AQ20" s="127"/>
      <c r="AR20" s="207"/>
      <c r="AS20" s="207"/>
      <c r="AT20" s="207"/>
      <c r="AU20" s="207"/>
      <c r="AV20" s="127"/>
      <c r="AW20" s="127"/>
      <c r="AX20" s="119"/>
      <c r="AY20" s="127"/>
      <c r="AZ20" s="127"/>
      <c r="BA20" s="127"/>
      <c r="BB20" s="127"/>
      <c r="BC20" s="127"/>
      <c r="BD20" s="127"/>
      <c r="BE20" s="119"/>
      <c r="BF20" s="119"/>
      <c r="BG20" s="119"/>
      <c r="BH20" s="119"/>
      <c r="BI20" s="119"/>
      <c r="BJ20" s="119"/>
      <c r="BK20" s="119"/>
      <c r="BL20" s="127"/>
      <c r="BM20" s="127"/>
      <c r="BN20" s="135"/>
      <c r="BO20" s="127"/>
      <c r="BP20" s="135"/>
      <c r="BQ20" s="122"/>
      <c r="BR20" s="135"/>
      <c r="BS20" s="127"/>
      <c r="BT20" s="127"/>
      <c r="BU20" s="127"/>
      <c r="BV20" s="119"/>
      <c r="BW20" s="119"/>
      <c r="BX20" s="148">
        <f t="shared" si="6"/>
        <v>0</v>
      </c>
      <c r="BY20" s="148">
        <f t="shared" si="6"/>
        <v>0</v>
      </c>
      <c r="BZ20" s="127"/>
      <c r="CA20" s="123"/>
      <c r="CB20" s="119"/>
      <c r="CC20" s="120"/>
      <c r="CD20" s="119"/>
      <c r="CE20" s="121"/>
      <c r="CF20" s="119"/>
      <c r="CG20" s="202"/>
      <c r="CH20" s="119"/>
      <c r="CI20" s="125"/>
      <c r="CJ20" s="119"/>
      <c r="CK20" s="124"/>
    </row>
    <row r="21" spans="1:89" s="128" customFormat="1" ht="22.5" customHeight="1">
      <c r="A21" s="113" t="s">
        <v>120</v>
      </c>
      <c r="B21" s="129"/>
      <c r="C21" s="114"/>
      <c r="D21" s="131"/>
      <c r="E21" s="132"/>
      <c r="F21" s="133"/>
      <c r="G21" s="133"/>
      <c r="H21" s="133"/>
      <c r="I21" s="133"/>
      <c r="J21" s="133"/>
      <c r="K21" s="127"/>
      <c r="L21" s="127"/>
      <c r="M21" s="127"/>
      <c r="N21" s="127"/>
      <c r="O21" s="119"/>
      <c r="P21" s="119"/>
      <c r="Q21" s="148">
        <f t="shared" si="2"/>
        <v>0</v>
      </c>
      <c r="R21" s="148">
        <f t="shared" si="3"/>
        <v>0</v>
      </c>
      <c r="S21" s="118">
        <f t="shared" si="0"/>
        <v>0</v>
      </c>
      <c r="T21" s="127"/>
      <c r="U21" s="118"/>
      <c r="V21" s="118"/>
      <c r="W21" s="149">
        <f t="shared" si="1"/>
        <v>0</v>
      </c>
      <c r="X21" s="127"/>
      <c r="Y21" s="120"/>
      <c r="Z21" s="120"/>
      <c r="AA21" s="120"/>
      <c r="AB21" s="120"/>
      <c r="AC21" s="120"/>
      <c r="AD21" s="120"/>
      <c r="AE21" s="120"/>
      <c r="AF21" s="120"/>
      <c r="AG21" s="120"/>
      <c r="AH21" s="120"/>
      <c r="AI21" s="120"/>
      <c r="AJ21" s="150">
        <f t="shared" si="4"/>
        <v>0</v>
      </c>
      <c r="AK21" s="127"/>
      <c r="AL21" s="134"/>
      <c r="AM21" s="134"/>
      <c r="AN21" s="134"/>
      <c r="AO21" s="121"/>
      <c r="AP21" s="203">
        <f t="shared" si="5"/>
        <v>0</v>
      </c>
      <c r="AQ21" s="127"/>
      <c r="AR21" s="207"/>
      <c r="AS21" s="207"/>
      <c r="AT21" s="207"/>
      <c r="AU21" s="207"/>
      <c r="AV21" s="127"/>
      <c r="AW21" s="127"/>
      <c r="AX21" s="119"/>
      <c r="AY21" s="127"/>
      <c r="AZ21" s="127"/>
      <c r="BA21" s="127"/>
      <c r="BB21" s="127"/>
      <c r="BC21" s="127"/>
      <c r="BD21" s="127"/>
      <c r="BE21" s="119"/>
      <c r="BF21" s="119"/>
      <c r="BG21" s="119"/>
      <c r="BH21" s="119"/>
      <c r="BI21" s="119"/>
      <c r="BJ21" s="119"/>
      <c r="BK21" s="119"/>
      <c r="BL21" s="127"/>
      <c r="BM21" s="127"/>
      <c r="BN21" s="135"/>
      <c r="BO21" s="127"/>
      <c r="BP21" s="135"/>
      <c r="BQ21" s="122"/>
      <c r="BR21" s="135"/>
      <c r="BS21" s="127"/>
      <c r="BT21" s="127"/>
      <c r="BU21" s="127"/>
      <c r="BV21" s="119"/>
      <c r="BW21" s="119"/>
      <c r="BX21" s="148">
        <f t="shared" si="6"/>
        <v>0</v>
      </c>
      <c r="BY21" s="148">
        <f t="shared" si="6"/>
        <v>0</v>
      </c>
      <c r="BZ21" s="127"/>
      <c r="CA21" s="123"/>
      <c r="CB21" s="119"/>
      <c r="CC21" s="120"/>
      <c r="CD21" s="119"/>
      <c r="CE21" s="121"/>
      <c r="CF21" s="119"/>
      <c r="CG21" s="202"/>
      <c r="CH21" s="119"/>
      <c r="CI21" s="125"/>
      <c r="CJ21" s="119"/>
      <c r="CK21" s="124"/>
    </row>
    <row r="22" spans="1:89" s="128" customFormat="1" ht="22.5" customHeight="1">
      <c r="A22" s="113" t="s">
        <v>121</v>
      </c>
      <c r="B22" s="129"/>
      <c r="C22" s="114"/>
      <c r="D22" s="131"/>
      <c r="E22" s="132"/>
      <c r="F22" s="133"/>
      <c r="G22" s="133"/>
      <c r="H22" s="133"/>
      <c r="I22" s="133"/>
      <c r="J22" s="133"/>
      <c r="K22" s="127"/>
      <c r="L22" s="127"/>
      <c r="M22" s="127"/>
      <c r="N22" s="127"/>
      <c r="O22" s="119"/>
      <c r="P22" s="119"/>
      <c r="Q22" s="148">
        <f t="shared" si="2"/>
        <v>0</v>
      </c>
      <c r="R22" s="148">
        <f t="shared" si="3"/>
        <v>0</v>
      </c>
      <c r="S22" s="118">
        <f t="shared" si="0"/>
        <v>0</v>
      </c>
      <c r="T22" s="127"/>
      <c r="U22" s="118"/>
      <c r="V22" s="118"/>
      <c r="W22" s="149">
        <f t="shared" si="1"/>
        <v>0</v>
      </c>
      <c r="X22" s="127"/>
      <c r="Y22" s="120"/>
      <c r="Z22" s="120"/>
      <c r="AA22" s="120"/>
      <c r="AB22" s="120"/>
      <c r="AC22" s="120"/>
      <c r="AD22" s="120"/>
      <c r="AE22" s="120"/>
      <c r="AF22" s="120"/>
      <c r="AG22" s="120"/>
      <c r="AH22" s="120"/>
      <c r="AI22" s="120"/>
      <c r="AJ22" s="150">
        <f t="shared" si="4"/>
        <v>0</v>
      </c>
      <c r="AK22" s="127"/>
      <c r="AL22" s="134"/>
      <c r="AM22" s="134"/>
      <c r="AN22" s="134"/>
      <c r="AO22" s="121"/>
      <c r="AP22" s="203">
        <f t="shared" si="5"/>
        <v>0</v>
      </c>
      <c r="AQ22" s="127"/>
      <c r="AR22" s="207"/>
      <c r="AS22" s="207"/>
      <c r="AT22" s="207"/>
      <c r="AU22" s="207"/>
      <c r="AV22" s="127"/>
      <c r="AW22" s="127"/>
      <c r="AX22" s="119"/>
      <c r="AY22" s="127"/>
      <c r="AZ22" s="127"/>
      <c r="BA22" s="127"/>
      <c r="BB22" s="127"/>
      <c r="BC22" s="127"/>
      <c r="BD22" s="127"/>
      <c r="BE22" s="119"/>
      <c r="BF22" s="119"/>
      <c r="BG22" s="119"/>
      <c r="BH22" s="119"/>
      <c r="BI22" s="119"/>
      <c r="BJ22" s="119"/>
      <c r="BK22" s="119"/>
      <c r="BL22" s="127"/>
      <c r="BM22" s="127"/>
      <c r="BN22" s="135"/>
      <c r="BO22" s="127"/>
      <c r="BP22" s="135"/>
      <c r="BQ22" s="122"/>
      <c r="BR22" s="135"/>
      <c r="BS22" s="127"/>
      <c r="BT22" s="127"/>
      <c r="BU22" s="127"/>
      <c r="BV22" s="119"/>
      <c r="BW22" s="119"/>
      <c r="BX22" s="148">
        <f t="shared" si="6"/>
        <v>0</v>
      </c>
      <c r="BY22" s="148">
        <f t="shared" si="6"/>
        <v>0</v>
      </c>
      <c r="BZ22" s="127"/>
      <c r="CA22" s="123"/>
      <c r="CB22" s="119"/>
      <c r="CC22" s="120"/>
      <c r="CD22" s="119"/>
      <c r="CE22" s="121"/>
      <c r="CF22" s="119"/>
      <c r="CG22" s="202"/>
      <c r="CH22" s="119"/>
      <c r="CI22" s="125"/>
      <c r="CJ22" s="119"/>
      <c r="CK22" s="124"/>
    </row>
    <row r="23" spans="1:89" s="128" customFormat="1" ht="22.5" customHeight="1">
      <c r="A23" s="113" t="s">
        <v>122</v>
      </c>
      <c r="B23" s="129"/>
      <c r="C23" s="114"/>
      <c r="D23" s="131"/>
      <c r="E23" s="132"/>
      <c r="F23" s="133"/>
      <c r="G23" s="133"/>
      <c r="H23" s="133"/>
      <c r="I23" s="133"/>
      <c r="J23" s="133"/>
      <c r="K23" s="127"/>
      <c r="L23" s="127"/>
      <c r="M23" s="127"/>
      <c r="N23" s="127"/>
      <c r="O23" s="119"/>
      <c r="P23" s="119"/>
      <c r="Q23" s="148">
        <f t="shared" si="2"/>
        <v>0</v>
      </c>
      <c r="R23" s="148">
        <f t="shared" si="3"/>
        <v>0</v>
      </c>
      <c r="S23" s="118">
        <f t="shared" si="0"/>
        <v>0</v>
      </c>
      <c r="T23" s="127"/>
      <c r="U23" s="118"/>
      <c r="V23" s="118"/>
      <c r="W23" s="149">
        <f t="shared" si="1"/>
        <v>0</v>
      </c>
      <c r="X23" s="127"/>
      <c r="Y23" s="120"/>
      <c r="Z23" s="120"/>
      <c r="AA23" s="120"/>
      <c r="AB23" s="120"/>
      <c r="AC23" s="120"/>
      <c r="AD23" s="120"/>
      <c r="AE23" s="120"/>
      <c r="AF23" s="120"/>
      <c r="AG23" s="120"/>
      <c r="AH23" s="120"/>
      <c r="AI23" s="120"/>
      <c r="AJ23" s="150">
        <f t="shared" si="4"/>
        <v>0</v>
      </c>
      <c r="AK23" s="127"/>
      <c r="AL23" s="134"/>
      <c r="AM23" s="134"/>
      <c r="AN23" s="134"/>
      <c r="AO23" s="121"/>
      <c r="AP23" s="203">
        <f t="shared" si="5"/>
        <v>0</v>
      </c>
      <c r="AQ23" s="127"/>
      <c r="AR23" s="207"/>
      <c r="AS23" s="207"/>
      <c r="AT23" s="207"/>
      <c r="AU23" s="207"/>
      <c r="AV23" s="127"/>
      <c r="AW23" s="127"/>
      <c r="AX23" s="119"/>
      <c r="AY23" s="127"/>
      <c r="AZ23" s="127"/>
      <c r="BA23" s="127"/>
      <c r="BB23" s="127"/>
      <c r="BC23" s="127"/>
      <c r="BD23" s="127"/>
      <c r="BE23" s="119"/>
      <c r="BF23" s="119"/>
      <c r="BG23" s="119"/>
      <c r="BH23" s="119"/>
      <c r="BI23" s="119"/>
      <c r="BJ23" s="119"/>
      <c r="BK23" s="119"/>
      <c r="BL23" s="127"/>
      <c r="BM23" s="127"/>
      <c r="BN23" s="135"/>
      <c r="BO23" s="127"/>
      <c r="BP23" s="135"/>
      <c r="BQ23" s="122"/>
      <c r="BR23" s="135"/>
      <c r="BS23" s="127"/>
      <c r="BT23" s="127"/>
      <c r="BU23" s="127"/>
      <c r="BV23" s="119"/>
      <c r="BW23" s="119"/>
      <c r="BX23" s="148">
        <f t="shared" si="6"/>
        <v>0</v>
      </c>
      <c r="BY23" s="148">
        <f t="shared" si="6"/>
        <v>0</v>
      </c>
      <c r="BZ23" s="127"/>
      <c r="CA23" s="123"/>
      <c r="CB23" s="119"/>
      <c r="CC23" s="120"/>
      <c r="CD23" s="119"/>
      <c r="CE23" s="121"/>
      <c r="CF23" s="119"/>
      <c r="CG23" s="202"/>
      <c r="CH23" s="119"/>
      <c r="CI23" s="125"/>
      <c r="CJ23" s="119"/>
      <c r="CK23" s="124"/>
    </row>
    <row r="24" spans="1:89" s="128" customFormat="1" ht="22.5" customHeight="1">
      <c r="A24" s="113" t="s">
        <v>123</v>
      </c>
      <c r="B24" s="129"/>
      <c r="C24" s="114"/>
      <c r="D24" s="131"/>
      <c r="E24" s="132"/>
      <c r="F24" s="133"/>
      <c r="G24" s="133"/>
      <c r="H24" s="133"/>
      <c r="I24" s="133"/>
      <c r="J24" s="133"/>
      <c r="K24" s="127"/>
      <c r="L24" s="127"/>
      <c r="M24" s="127"/>
      <c r="N24" s="127"/>
      <c r="O24" s="119"/>
      <c r="P24" s="119"/>
      <c r="Q24" s="148">
        <f t="shared" si="2"/>
        <v>0</v>
      </c>
      <c r="R24" s="148">
        <f t="shared" si="3"/>
        <v>0</v>
      </c>
      <c r="S24" s="118">
        <f t="shared" si="0"/>
        <v>0</v>
      </c>
      <c r="T24" s="127"/>
      <c r="U24" s="118"/>
      <c r="V24" s="118"/>
      <c r="W24" s="149">
        <f t="shared" si="1"/>
        <v>0</v>
      </c>
      <c r="X24" s="127"/>
      <c r="Y24" s="120"/>
      <c r="Z24" s="120"/>
      <c r="AA24" s="120"/>
      <c r="AB24" s="120"/>
      <c r="AC24" s="120"/>
      <c r="AD24" s="120"/>
      <c r="AE24" s="120"/>
      <c r="AF24" s="120"/>
      <c r="AG24" s="120"/>
      <c r="AH24" s="120"/>
      <c r="AI24" s="120"/>
      <c r="AJ24" s="150">
        <f t="shared" si="4"/>
        <v>0</v>
      </c>
      <c r="AK24" s="127"/>
      <c r="AL24" s="134"/>
      <c r="AM24" s="134"/>
      <c r="AN24" s="134"/>
      <c r="AO24" s="121"/>
      <c r="AP24" s="203">
        <f t="shared" si="5"/>
        <v>0</v>
      </c>
      <c r="AQ24" s="127"/>
      <c r="AR24" s="207"/>
      <c r="AS24" s="207"/>
      <c r="AT24" s="207"/>
      <c r="AU24" s="207"/>
      <c r="AV24" s="127"/>
      <c r="AW24" s="127"/>
      <c r="AX24" s="119"/>
      <c r="AY24" s="127"/>
      <c r="AZ24" s="127"/>
      <c r="BA24" s="127"/>
      <c r="BB24" s="127"/>
      <c r="BC24" s="127"/>
      <c r="BD24" s="127"/>
      <c r="BE24" s="119"/>
      <c r="BF24" s="119"/>
      <c r="BG24" s="119"/>
      <c r="BH24" s="119"/>
      <c r="BI24" s="119"/>
      <c r="BJ24" s="119"/>
      <c r="BK24" s="119"/>
      <c r="BL24" s="127"/>
      <c r="BM24" s="127"/>
      <c r="BN24" s="135"/>
      <c r="BO24" s="127"/>
      <c r="BP24" s="135"/>
      <c r="BQ24" s="122"/>
      <c r="BR24" s="135"/>
      <c r="BS24" s="127"/>
      <c r="BT24" s="127"/>
      <c r="BU24" s="127"/>
      <c r="BV24" s="119"/>
      <c r="BW24" s="119"/>
      <c r="BX24" s="148">
        <f t="shared" si="6"/>
        <v>0</v>
      </c>
      <c r="BY24" s="148">
        <f t="shared" si="6"/>
        <v>0</v>
      </c>
      <c r="BZ24" s="127"/>
      <c r="CA24" s="123"/>
      <c r="CB24" s="119"/>
      <c r="CC24" s="120"/>
      <c r="CD24" s="119"/>
      <c r="CE24" s="121"/>
      <c r="CF24" s="119"/>
      <c r="CG24" s="202"/>
      <c r="CH24" s="119"/>
      <c r="CI24" s="125"/>
      <c r="CJ24" s="119"/>
      <c r="CK24" s="124"/>
    </row>
    <row r="25" spans="1:89" s="128" customFormat="1" ht="22.5" customHeight="1">
      <c r="A25" s="113" t="s">
        <v>124</v>
      </c>
      <c r="B25" s="129"/>
      <c r="C25" s="114"/>
      <c r="D25" s="131"/>
      <c r="E25" s="132"/>
      <c r="F25" s="133"/>
      <c r="G25" s="133"/>
      <c r="H25" s="133"/>
      <c r="I25" s="133"/>
      <c r="J25" s="133"/>
      <c r="K25" s="127"/>
      <c r="L25" s="127"/>
      <c r="M25" s="127"/>
      <c r="N25" s="127"/>
      <c r="O25" s="119"/>
      <c r="P25" s="119"/>
      <c r="Q25" s="148">
        <f t="shared" si="2"/>
        <v>0</v>
      </c>
      <c r="R25" s="148">
        <f t="shared" si="3"/>
        <v>0</v>
      </c>
      <c r="S25" s="118">
        <f t="shared" si="0"/>
        <v>0</v>
      </c>
      <c r="T25" s="127"/>
      <c r="U25" s="118"/>
      <c r="V25" s="118"/>
      <c r="W25" s="149">
        <f t="shared" si="1"/>
        <v>0</v>
      </c>
      <c r="X25" s="127"/>
      <c r="Y25" s="120"/>
      <c r="Z25" s="120"/>
      <c r="AA25" s="120"/>
      <c r="AB25" s="120"/>
      <c r="AC25" s="120"/>
      <c r="AD25" s="120"/>
      <c r="AE25" s="120"/>
      <c r="AF25" s="120"/>
      <c r="AG25" s="120"/>
      <c r="AH25" s="120"/>
      <c r="AI25" s="120"/>
      <c r="AJ25" s="150">
        <f t="shared" si="4"/>
        <v>0</v>
      </c>
      <c r="AK25" s="127"/>
      <c r="AL25" s="134"/>
      <c r="AM25" s="134"/>
      <c r="AN25" s="134"/>
      <c r="AO25" s="121"/>
      <c r="AP25" s="203">
        <f t="shared" si="5"/>
        <v>0</v>
      </c>
      <c r="AQ25" s="127"/>
      <c r="AR25" s="207"/>
      <c r="AS25" s="207"/>
      <c r="AT25" s="207"/>
      <c r="AU25" s="207"/>
      <c r="AV25" s="127"/>
      <c r="AW25" s="127"/>
      <c r="AX25" s="119"/>
      <c r="AY25" s="127"/>
      <c r="AZ25" s="127"/>
      <c r="BA25" s="127"/>
      <c r="BB25" s="127"/>
      <c r="BC25" s="127"/>
      <c r="BD25" s="127"/>
      <c r="BE25" s="119"/>
      <c r="BF25" s="119"/>
      <c r="BG25" s="119"/>
      <c r="BH25" s="119"/>
      <c r="BI25" s="119"/>
      <c r="BJ25" s="119"/>
      <c r="BK25" s="119"/>
      <c r="BL25" s="127"/>
      <c r="BM25" s="127"/>
      <c r="BN25" s="135"/>
      <c r="BO25" s="127"/>
      <c r="BP25" s="135"/>
      <c r="BQ25" s="122"/>
      <c r="BR25" s="135"/>
      <c r="BS25" s="127"/>
      <c r="BT25" s="127"/>
      <c r="BU25" s="127"/>
      <c r="BV25" s="119"/>
      <c r="BW25" s="119"/>
      <c r="BX25" s="148">
        <f t="shared" si="6"/>
        <v>0</v>
      </c>
      <c r="BY25" s="148">
        <f t="shared" si="6"/>
        <v>0</v>
      </c>
      <c r="BZ25" s="127"/>
      <c r="CA25" s="123"/>
      <c r="CB25" s="119"/>
      <c r="CC25" s="120"/>
      <c r="CD25" s="119"/>
      <c r="CE25" s="121"/>
      <c r="CF25" s="119"/>
      <c r="CG25" s="202"/>
      <c r="CH25" s="119"/>
      <c r="CI25" s="125"/>
      <c r="CJ25" s="119"/>
      <c r="CK25" s="124"/>
    </row>
    <row r="26" spans="1:89" s="128" customFormat="1" ht="22.5" customHeight="1">
      <c r="A26" s="113" t="s">
        <v>125</v>
      </c>
      <c r="B26" s="129"/>
      <c r="C26" s="114"/>
      <c r="D26" s="131"/>
      <c r="E26" s="132"/>
      <c r="F26" s="133"/>
      <c r="G26" s="133"/>
      <c r="H26" s="133"/>
      <c r="I26" s="133"/>
      <c r="J26" s="133"/>
      <c r="K26" s="127"/>
      <c r="L26" s="127"/>
      <c r="M26" s="127"/>
      <c r="N26" s="127"/>
      <c r="O26" s="119"/>
      <c r="P26" s="119"/>
      <c r="Q26" s="148">
        <f t="shared" si="2"/>
        <v>0</v>
      </c>
      <c r="R26" s="148">
        <f t="shared" si="3"/>
        <v>0</v>
      </c>
      <c r="S26" s="118">
        <f t="shared" si="0"/>
        <v>0</v>
      </c>
      <c r="T26" s="127"/>
      <c r="U26" s="118"/>
      <c r="V26" s="118"/>
      <c r="W26" s="149">
        <f t="shared" si="1"/>
        <v>0</v>
      </c>
      <c r="X26" s="127"/>
      <c r="Y26" s="120"/>
      <c r="Z26" s="120"/>
      <c r="AA26" s="120"/>
      <c r="AB26" s="120"/>
      <c r="AC26" s="120"/>
      <c r="AD26" s="120"/>
      <c r="AE26" s="120"/>
      <c r="AF26" s="120"/>
      <c r="AG26" s="120"/>
      <c r="AH26" s="120"/>
      <c r="AI26" s="120"/>
      <c r="AJ26" s="150">
        <f t="shared" si="4"/>
        <v>0</v>
      </c>
      <c r="AK26" s="127"/>
      <c r="AL26" s="134"/>
      <c r="AM26" s="134"/>
      <c r="AN26" s="134"/>
      <c r="AO26" s="121"/>
      <c r="AP26" s="203">
        <f t="shared" si="5"/>
        <v>0</v>
      </c>
      <c r="AQ26" s="127"/>
      <c r="AR26" s="207"/>
      <c r="AS26" s="207"/>
      <c r="AT26" s="207"/>
      <c r="AU26" s="207"/>
      <c r="AV26" s="127"/>
      <c r="AW26" s="127"/>
      <c r="AX26" s="119"/>
      <c r="AY26" s="127"/>
      <c r="AZ26" s="127"/>
      <c r="BA26" s="127"/>
      <c r="BB26" s="127"/>
      <c r="BC26" s="127"/>
      <c r="BD26" s="127"/>
      <c r="BE26" s="119"/>
      <c r="BF26" s="119"/>
      <c r="BG26" s="119"/>
      <c r="BH26" s="119"/>
      <c r="BI26" s="119"/>
      <c r="BJ26" s="119"/>
      <c r="BK26" s="119"/>
      <c r="BL26" s="127"/>
      <c r="BM26" s="127"/>
      <c r="BN26" s="135"/>
      <c r="BO26" s="127"/>
      <c r="BP26" s="135"/>
      <c r="BQ26" s="122"/>
      <c r="BR26" s="135"/>
      <c r="BS26" s="127"/>
      <c r="BT26" s="127"/>
      <c r="BU26" s="127"/>
      <c r="BV26" s="119"/>
      <c r="BW26" s="119"/>
      <c r="BX26" s="148">
        <f t="shared" si="6"/>
        <v>0</v>
      </c>
      <c r="BY26" s="148">
        <f t="shared" si="6"/>
        <v>0</v>
      </c>
      <c r="BZ26" s="127"/>
      <c r="CA26" s="123"/>
      <c r="CB26" s="119"/>
      <c r="CC26" s="120"/>
      <c r="CD26" s="119"/>
      <c r="CE26" s="121"/>
      <c r="CF26" s="119"/>
      <c r="CG26" s="202"/>
      <c r="CH26" s="119"/>
      <c r="CI26" s="125"/>
      <c r="CJ26" s="119"/>
      <c r="CK26" s="124"/>
    </row>
    <row r="27" spans="1:89" s="128" customFormat="1" ht="22.5" customHeight="1">
      <c r="A27" s="113" t="s">
        <v>126</v>
      </c>
      <c r="B27" s="129"/>
      <c r="C27" s="114"/>
      <c r="D27" s="131"/>
      <c r="E27" s="132"/>
      <c r="F27" s="133"/>
      <c r="G27" s="133"/>
      <c r="H27" s="133"/>
      <c r="I27" s="133"/>
      <c r="J27" s="133"/>
      <c r="K27" s="127"/>
      <c r="L27" s="127"/>
      <c r="M27" s="127"/>
      <c r="N27" s="127"/>
      <c r="O27" s="119"/>
      <c r="P27" s="119"/>
      <c r="Q27" s="148">
        <f t="shared" si="2"/>
        <v>0</v>
      </c>
      <c r="R27" s="148">
        <f t="shared" si="3"/>
        <v>0</v>
      </c>
      <c r="S27" s="118">
        <f t="shared" si="0"/>
        <v>0</v>
      </c>
      <c r="T27" s="127"/>
      <c r="U27" s="118"/>
      <c r="V27" s="118"/>
      <c r="W27" s="149">
        <f t="shared" si="1"/>
        <v>0</v>
      </c>
      <c r="X27" s="127"/>
      <c r="Y27" s="120"/>
      <c r="Z27" s="120"/>
      <c r="AA27" s="120"/>
      <c r="AB27" s="120"/>
      <c r="AC27" s="120"/>
      <c r="AD27" s="120"/>
      <c r="AE27" s="120"/>
      <c r="AF27" s="120"/>
      <c r="AG27" s="120"/>
      <c r="AH27" s="120"/>
      <c r="AI27" s="120"/>
      <c r="AJ27" s="150">
        <f t="shared" si="4"/>
        <v>0</v>
      </c>
      <c r="AK27" s="127"/>
      <c r="AL27" s="134"/>
      <c r="AM27" s="134"/>
      <c r="AN27" s="134"/>
      <c r="AO27" s="121"/>
      <c r="AP27" s="203">
        <f t="shared" si="5"/>
        <v>0</v>
      </c>
      <c r="AQ27" s="127"/>
      <c r="AR27" s="207"/>
      <c r="AS27" s="207"/>
      <c r="AT27" s="207"/>
      <c r="AU27" s="207"/>
      <c r="AV27" s="127"/>
      <c r="AW27" s="127"/>
      <c r="AX27" s="119"/>
      <c r="AY27" s="127"/>
      <c r="AZ27" s="127"/>
      <c r="BA27" s="127"/>
      <c r="BB27" s="127"/>
      <c r="BC27" s="127"/>
      <c r="BD27" s="127"/>
      <c r="BE27" s="119"/>
      <c r="BF27" s="119"/>
      <c r="BG27" s="119"/>
      <c r="BH27" s="119"/>
      <c r="BI27" s="119"/>
      <c r="BJ27" s="119"/>
      <c r="BK27" s="119"/>
      <c r="BL27" s="127"/>
      <c r="BM27" s="127"/>
      <c r="BN27" s="135"/>
      <c r="BO27" s="127"/>
      <c r="BP27" s="135"/>
      <c r="BQ27" s="122"/>
      <c r="BR27" s="135"/>
      <c r="BS27" s="127"/>
      <c r="BT27" s="127"/>
      <c r="BU27" s="127"/>
      <c r="BV27" s="119"/>
      <c r="BW27" s="119"/>
      <c r="BX27" s="148">
        <f t="shared" si="6"/>
        <v>0</v>
      </c>
      <c r="BY27" s="148">
        <f t="shared" si="6"/>
        <v>0</v>
      </c>
      <c r="BZ27" s="127"/>
      <c r="CA27" s="123"/>
      <c r="CB27" s="119"/>
      <c r="CC27" s="120"/>
      <c r="CD27" s="119"/>
      <c r="CE27" s="121"/>
      <c r="CF27" s="119"/>
      <c r="CG27" s="202"/>
      <c r="CH27" s="119"/>
      <c r="CI27" s="125"/>
      <c r="CJ27" s="119"/>
      <c r="CK27" s="124"/>
    </row>
    <row r="28" spans="1:89" s="128" customFormat="1" ht="22.5" customHeight="1">
      <c r="A28" s="113" t="s">
        <v>127</v>
      </c>
      <c r="B28" s="129"/>
      <c r="C28" s="114"/>
      <c r="D28" s="131"/>
      <c r="E28" s="132"/>
      <c r="F28" s="133"/>
      <c r="G28" s="133"/>
      <c r="H28" s="133"/>
      <c r="I28" s="133"/>
      <c r="J28" s="133"/>
      <c r="K28" s="127"/>
      <c r="L28" s="127"/>
      <c r="M28" s="127"/>
      <c r="N28" s="127"/>
      <c r="O28" s="119"/>
      <c r="P28" s="119"/>
      <c r="Q28" s="148">
        <f t="shared" si="2"/>
        <v>0</v>
      </c>
      <c r="R28" s="148">
        <f t="shared" si="3"/>
        <v>0</v>
      </c>
      <c r="S28" s="118">
        <f t="shared" si="0"/>
        <v>0</v>
      </c>
      <c r="T28" s="127"/>
      <c r="U28" s="118"/>
      <c r="V28" s="118"/>
      <c r="W28" s="149">
        <f t="shared" si="1"/>
        <v>0</v>
      </c>
      <c r="X28" s="127"/>
      <c r="Y28" s="120"/>
      <c r="Z28" s="120"/>
      <c r="AA28" s="120"/>
      <c r="AB28" s="120"/>
      <c r="AC28" s="120"/>
      <c r="AD28" s="120"/>
      <c r="AE28" s="120"/>
      <c r="AF28" s="120"/>
      <c r="AG28" s="120"/>
      <c r="AH28" s="120"/>
      <c r="AI28" s="120"/>
      <c r="AJ28" s="150">
        <f t="shared" si="4"/>
        <v>0</v>
      </c>
      <c r="AK28" s="127"/>
      <c r="AL28" s="134"/>
      <c r="AM28" s="134"/>
      <c r="AN28" s="134"/>
      <c r="AO28" s="121"/>
      <c r="AP28" s="203">
        <f t="shared" si="5"/>
        <v>0</v>
      </c>
      <c r="AQ28" s="127"/>
      <c r="AR28" s="207"/>
      <c r="AS28" s="207"/>
      <c r="AT28" s="207"/>
      <c r="AU28" s="207"/>
      <c r="AV28" s="127"/>
      <c r="AW28" s="127"/>
      <c r="AX28" s="119"/>
      <c r="AY28" s="127"/>
      <c r="AZ28" s="127"/>
      <c r="BA28" s="127"/>
      <c r="BB28" s="127"/>
      <c r="BC28" s="127"/>
      <c r="BD28" s="127"/>
      <c r="BE28" s="119"/>
      <c r="BF28" s="119"/>
      <c r="BG28" s="119"/>
      <c r="BH28" s="119"/>
      <c r="BI28" s="119"/>
      <c r="BJ28" s="119"/>
      <c r="BK28" s="119"/>
      <c r="BL28" s="127"/>
      <c r="BM28" s="127"/>
      <c r="BN28" s="135"/>
      <c r="BO28" s="127"/>
      <c r="BP28" s="135"/>
      <c r="BQ28" s="122"/>
      <c r="BR28" s="135"/>
      <c r="BS28" s="127"/>
      <c r="BT28" s="127"/>
      <c r="BU28" s="127"/>
      <c r="BV28" s="119"/>
      <c r="BW28" s="119"/>
      <c r="BX28" s="148">
        <f t="shared" si="6"/>
        <v>0</v>
      </c>
      <c r="BY28" s="148">
        <f t="shared" si="6"/>
        <v>0</v>
      </c>
      <c r="BZ28" s="127"/>
      <c r="CA28" s="123"/>
      <c r="CB28" s="119"/>
      <c r="CC28" s="120"/>
      <c r="CD28" s="119"/>
      <c r="CE28" s="121"/>
      <c r="CF28" s="119"/>
      <c r="CG28" s="202"/>
      <c r="CH28" s="119"/>
      <c r="CI28" s="125"/>
      <c r="CJ28" s="119"/>
      <c r="CK28" s="124"/>
    </row>
    <row r="29" spans="1:89" s="128" customFormat="1" ht="22.5" customHeight="1">
      <c r="A29" s="113" t="s">
        <v>128</v>
      </c>
      <c r="B29" s="129"/>
      <c r="C29" s="114"/>
      <c r="D29" s="131"/>
      <c r="E29" s="132"/>
      <c r="F29" s="133"/>
      <c r="G29" s="133"/>
      <c r="H29" s="133"/>
      <c r="I29" s="133"/>
      <c r="J29" s="133"/>
      <c r="K29" s="127"/>
      <c r="L29" s="127"/>
      <c r="M29" s="127"/>
      <c r="N29" s="127"/>
      <c r="O29" s="119"/>
      <c r="P29" s="119"/>
      <c r="Q29" s="148">
        <f t="shared" si="2"/>
        <v>0</v>
      </c>
      <c r="R29" s="148">
        <f t="shared" si="3"/>
        <v>0</v>
      </c>
      <c r="S29" s="118">
        <f t="shared" si="0"/>
        <v>0</v>
      </c>
      <c r="T29" s="127"/>
      <c r="U29" s="118"/>
      <c r="V29" s="118"/>
      <c r="W29" s="149">
        <f t="shared" si="1"/>
        <v>0</v>
      </c>
      <c r="X29" s="127"/>
      <c r="Y29" s="120"/>
      <c r="Z29" s="120"/>
      <c r="AA29" s="120"/>
      <c r="AB29" s="120"/>
      <c r="AC29" s="120"/>
      <c r="AD29" s="120"/>
      <c r="AE29" s="120"/>
      <c r="AF29" s="120"/>
      <c r="AG29" s="120"/>
      <c r="AH29" s="120"/>
      <c r="AI29" s="120"/>
      <c r="AJ29" s="150">
        <f t="shared" si="4"/>
        <v>0</v>
      </c>
      <c r="AK29" s="127"/>
      <c r="AL29" s="134"/>
      <c r="AM29" s="134"/>
      <c r="AN29" s="134"/>
      <c r="AO29" s="121"/>
      <c r="AP29" s="203">
        <f t="shared" si="5"/>
        <v>0</v>
      </c>
      <c r="AQ29" s="127"/>
      <c r="AR29" s="207"/>
      <c r="AS29" s="207"/>
      <c r="AT29" s="207"/>
      <c r="AU29" s="207"/>
      <c r="AV29" s="127"/>
      <c r="AW29" s="127"/>
      <c r="AX29" s="119"/>
      <c r="AY29" s="127"/>
      <c r="AZ29" s="127"/>
      <c r="BA29" s="127"/>
      <c r="BB29" s="127"/>
      <c r="BC29" s="127"/>
      <c r="BD29" s="127"/>
      <c r="BE29" s="119"/>
      <c r="BF29" s="119"/>
      <c r="BG29" s="119"/>
      <c r="BH29" s="119"/>
      <c r="BI29" s="119"/>
      <c r="BJ29" s="119"/>
      <c r="BK29" s="119"/>
      <c r="BL29" s="127"/>
      <c r="BM29" s="127"/>
      <c r="BN29" s="135"/>
      <c r="BO29" s="127"/>
      <c r="BP29" s="135"/>
      <c r="BQ29" s="122"/>
      <c r="BR29" s="135"/>
      <c r="BS29" s="127"/>
      <c r="BT29" s="127"/>
      <c r="BU29" s="127"/>
      <c r="BV29" s="119"/>
      <c r="BW29" s="119"/>
      <c r="BX29" s="148">
        <f t="shared" si="6"/>
        <v>0</v>
      </c>
      <c r="BY29" s="148">
        <f t="shared" si="6"/>
        <v>0</v>
      </c>
      <c r="BZ29" s="127"/>
      <c r="CA29" s="123"/>
      <c r="CB29" s="119"/>
      <c r="CC29" s="120"/>
      <c r="CD29" s="119"/>
      <c r="CE29" s="121"/>
      <c r="CF29" s="119"/>
      <c r="CG29" s="202"/>
      <c r="CH29" s="119"/>
      <c r="CI29" s="125"/>
      <c r="CJ29" s="119"/>
      <c r="CK29" s="124"/>
    </row>
    <row r="30" spans="1:89" s="128" customFormat="1" ht="22.5" customHeight="1">
      <c r="A30" s="113" t="s">
        <v>129</v>
      </c>
      <c r="B30" s="129"/>
      <c r="C30" s="114"/>
      <c r="D30" s="131"/>
      <c r="E30" s="132"/>
      <c r="F30" s="133"/>
      <c r="G30" s="133"/>
      <c r="H30" s="133"/>
      <c r="I30" s="133"/>
      <c r="J30" s="133"/>
      <c r="K30" s="127"/>
      <c r="L30" s="127"/>
      <c r="M30" s="127"/>
      <c r="N30" s="127"/>
      <c r="O30" s="119"/>
      <c r="P30" s="119"/>
      <c r="Q30" s="148">
        <f t="shared" si="2"/>
        <v>0</v>
      </c>
      <c r="R30" s="148">
        <f t="shared" si="3"/>
        <v>0</v>
      </c>
      <c r="S30" s="118">
        <f t="shared" si="0"/>
        <v>0</v>
      </c>
      <c r="T30" s="127"/>
      <c r="U30" s="118"/>
      <c r="V30" s="118"/>
      <c r="W30" s="149">
        <f t="shared" si="1"/>
        <v>0</v>
      </c>
      <c r="X30" s="127"/>
      <c r="Y30" s="120"/>
      <c r="Z30" s="120"/>
      <c r="AA30" s="120"/>
      <c r="AB30" s="120"/>
      <c r="AC30" s="120"/>
      <c r="AD30" s="120"/>
      <c r="AE30" s="120"/>
      <c r="AF30" s="120"/>
      <c r="AG30" s="120"/>
      <c r="AH30" s="120"/>
      <c r="AI30" s="120"/>
      <c r="AJ30" s="150">
        <f t="shared" si="4"/>
        <v>0</v>
      </c>
      <c r="AK30" s="127"/>
      <c r="AL30" s="134"/>
      <c r="AM30" s="134"/>
      <c r="AN30" s="134"/>
      <c r="AO30" s="121"/>
      <c r="AP30" s="203">
        <f t="shared" si="5"/>
        <v>0</v>
      </c>
      <c r="AQ30" s="127"/>
      <c r="AR30" s="207"/>
      <c r="AS30" s="207"/>
      <c r="AT30" s="207"/>
      <c r="AU30" s="207"/>
      <c r="AV30" s="127"/>
      <c r="AW30" s="127"/>
      <c r="AX30" s="119"/>
      <c r="AY30" s="127"/>
      <c r="AZ30" s="127"/>
      <c r="BA30" s="127"/>
      <c r="BB30" s="127"/>
      <c r="BC30" s="127"/>
      <c r="BD30" s="127"/>
      <c r="BE30" s="119"/>
      <c r="BF30" s="119"/>
      <c r="BG30" s="119"/>
      <c r="BH30" s="119"/>
      <c r="BI30" s="119"/>
      <c r="BJ30" s="119"/>
      <c r="BK30" s="119"/>
      <c r="BL30" s="127"/>
      <c r="BM30" s="127"/>
      <c r="BN30" s="135"/>
      <c r="BO30" s="127"/>
      <c r="BP30" s="135"/>
      <c r="BQ30" s="122"/>
      <c r="BR30" s="135"/>
      <c r="BS30" s="127"/>
      <c r="BT30" s="127"/>
      <c r="BU30" s="127"/>
      <c r="BV30" s="119"/>
      <c r="BW30" s="119"/>
      <c r="BX30" s="148">
        <f t="shared" si="6"/>
        <v>0</v>
      </c>
      <c r="BY30" s="148">
        <f t="shared" si="6"/>
        <v>0</v>
      </c>
      <c r="BZ30" s="127"/>
      <c r="CA30" s="123"/>
      <c r="CB30" s="119"/>
      <c r="CC30" s="120"/>
      <c r="CD30" s="119"/>
      <c r="CE30" s="121"/>
      <c r="CF30" s="119"/>
      <c r="CG30" s="202"/>
      <c r="CH30" s="119"/>
      <c r="CI30" s="125"/>
      <c r="CJ30" s="119"/>
      <c r="CK30" s="124"/>
    </row>
    <row r="31" spans="1:89" s="128" customFormat="1" ht="22.5" customHeight="1">
      <c r="A31" s="113" t="s">
        <v>130</v>
      </c>
      <c r="B31" s="129"/>
      <c r="C31" s="114"/>
      <c r="D31" s="131"/>
      <c r="E31" s="132"/>
      <c r="F31" s="133"/>
      <c r="G31" s="133"/>
      <c r="H31" s="133"/>
      <c r="I31" s="133"/>
      <c r="J31" s="133"/>
      <c r="K31" s="127"/>
      <c r="L31" s="127"/>
      <c r="M31" s="127"/>
      <c r="N31" s="127"/>
      <c r="O31" s="119"/>
      <c r="P31" s="119"/>
      <c r="Q31" s="148">
        <f t="shared" si="2"/>
        <v>0</v>
      </c>
      <c r="R31" s="148">
        <f t="shared" si="3"/>
        <v>0</v>
      </c>
      <c r="S31" s="118">
        <f t="shared" si="0"/>
        <v>0</v>
      </c>
      <c r="T31" s="127"/>
      <c r="U31" s="118"/>
      <c r="V31" s="118"/>
      <c r="W31" s="149">
        <f t="shared" si="1"/>
        <v>0</v>
      </c>
      <c r="X31" s="127"/>
      <c r="Y31" s="120"/>
      <c r="Z31" s="120"/>
      <c r="AA31" s="120"/>
      <c r="AB31" s="120"/>
      <c r="AC31" s="120"/>
      <c r="AD31" s="120"/>
      <c r="AE31" s="120"/>
      <c r="AF31" s="120"/>
      <c r="AG31" s="120"/>
      <c r="AH31" s="120"/>
      <c r="AI31" s="120"/>
      <c r="AJ31" s="150">
        <f t="shared" si="4"/>
        <v>0</v>
      </c>
      <c r="AK31" s="127"/>
      <c r="AL31" s="134"/>
      <c r="AM31" s="134"/>
      <c r="AN31" s="134"/>
      <c r="AO31" s="121"/>
      <c r="AP31" s="203">
        <f t="shared" si="5"/>
        <v>0</v>
      </c>
      <c r="AQ31" s="127"/>
      <c r="AR31" s="207"/>
      <c r="AS31" s="207"/>
      <c r="AT31" s="207"/>
      <c r="AU31" s="207"/>
      <c r="AV31" s="127"/>
      <c r="AW31" s="127"/>
      <c r="AX31" s="119"/>
      <c r="AY31" s="127"/>
      <c r="AZ31" s="127"/>
      <c r="BA31" s="127"/>
      <c r="BB31" s="127"/>
      <c r="BC31" s="127"/>
      <c r="BD31" s="127"/>
      <c r="BE31" s="119"/>
      <c r="BF31" s="119"/>
      <c r="BG31" s="119"/>
      <c r="BH31" s="119"/>
      <c r="BI31" s="119"/>
      <c r="BJ31" s="119"/>
      <c r="BK31" s="119"/>
      <c r="BL31" s="127"/>
      <c r="BM31" s="127"/>
      <c r="BN31" s="135"/>
      <c r="BO31" s="127"/>
      <c r="BP31" s="135"/>
      <c r="BQ31" s="122"/>
      <c r="BR31" s="135"/>
      <c r="BS31" s="127"/>
      <c r="BT31" s="127"/>
      <c r="BU31" s="127"/>
      <c r="BV31" s="119"/>
      <c r="BW31" s="119"/>
      <c r="BX31" s="148">
        <f t="shared" si="6"/>
        <v>0</v>
      </c>
      <c r="BY31" s="148">
        <f t="shared" si="6"/>
        <v>0</v>
      </c>
      <c r="BZ31" s="127"/>
      <c r="CA31" s="123"/>
      <c r="CB31" s="119"/>
      <c r="CC31" s="120"/>
      <c r="CD31" s="119"/>
      <c r="CE31" s="121"/>
      <c r="CF31" s="119"/>
      <c r="CG31" s="202"/>
      <c r="CH31" s="119"/>
      <c r="CI31" s="125"/>
      <c r="CJ31" s="119"/>
      <c r="CK31" s="124"/>
    </row>
    <row r="32" spans="1:89" s="128" customFormat="1" ht="22.5" customHeight="1">
      <c r="A32" s="113" t="s">
        <v>131</v>
      </c>
      <c r="B32" s="129"/>
      <c r="C32" s="114"/>
      <c r="D32" s="131"/>
      <c r="E32" s="132"/>
      <c r="F32" s="133"/>
      <c r="G32" s="133"/>
      <c r="H32" s="133"/>
      <c r="I32" s="133"/>
      <c r="J32" s="133"/>
      <c r="K32" s="127"/>
      <c r="L32" s="127"/>
      <c r="M32" s="127"/>
      <c r="N32" s="127"/>
      <c r="O32" s="119"/>
      <c r="P32" s="119"/>
      <c r="Q32" s="148">
        <f t="shared" si="2"/>
        <v>0</v>
      </c>
      <c r="R32" s="148">
        <f t="shared" si="3"/>
        <v>0</v>
      </c>
      <c r="S32" s="118">
        <f t="shared" si="0"/>
        <v>0</v>
      </c>
      <c r="T32" s="127"/>
      <c r="U32" s="118"/>
      <c r="V32" s="118"/>
      <c r="W32" s="149">
        <f t="shared" si="1"/>
        <v>0</v>
      </c>
      <c r="X32" s="127"/>
      <c r="Y32" s="120"/>
      <c r="Z32" s="120"/>
      <c r="AA32" s="120"/>
      <c r="AB32" s="120"/>
      <c r="AC32" s="120"/>
      <c r="AD32" s="120"/>
      <c r="AE32" s="120"/>
      <c r="AF32" s="120"/>
      <c r="AG32" s="120"/>
      <c r="AH32" s="120"/>
      <c r="AI32" s="120"/>
      <c r="AJ32" s="150">
        <f t="shared" si="4"/>
        <v>0</v>
      </c>
      <c r="AK32" s="127"/>
      <c r="AL32" s="134"/>
      <c r="AM32" s="134"/>
      <c r="AN32" s="134"/>
      <c r="AO32" s="121"/>
      <c r="AP32" s="203">
        <f t="shared" si="5"/>
        <v>0</v>
      </c>
      <c r="AQ32" s="127"/>
      <c r="AR32" s="207"/>
      <c r="AS32" s="207"/>
      <c r="AT32" s="207"/>
      <c r="AU32" s="207"/>
      <c r="AV32" s="127"/>
      <c r="AW32" s="127"/>
      <c r="AX32" s="119"/>
      <c r="AY32" s="127"/>
      <c r="AZ32" s="127"/>
      <c r="BA32" s="127"/>
      <c r="BB32" s="127"/>
      <c r="BC32" s="127"/>
      <c r="BD32" s="127"/>
      <c r="BE32" s="119"/>
      <c r="BF32" s="119"/>
      <c r="BG32" s="119"/>
      <c r="BH32" s="119"/>
      <c r="BI32" s="119"/>
      <c r="BJ32" s="119"/>
      <c r="BK32" s="119"/>
      <c r="BL32" s="127"/>
      <c r="BM32" s="127"/>
      <c r="BN32" s="135"/>
      <c r="BO32" s="127"/>
      <c r="BP32" s="135"/>
      <c r="BQ32" s="122"/>
      <c r="BR32" s="135"/>
      <c r="BS32" s="127"/>
      <c r="BT32" s="127"/>
      <c r="BU32" s="127"/>
      <c r="BV32" s="119"/>
      <c r="BW32" s="119"/>
      <c r="BX32" s="148">
        <f t="shared" si="6"/>
        <v>0</v>
      </c>
      <c r="BY32" s="148">
        <f t="shared" si="6"/>
        <v>0</v>
      </c>
      <c r="BZ32" s="127"/>
      <c r="CA32" s="123"/>
      <c r="CB32" s="119"/>
      <c r="CC32" s="120"/>
      <c r="CD32" s="119"/>
      <c r="CE32" s="121"/>
      <c r="CF32" s="119"/>
      <c r="CG32" s="202"/>
      <c r="CH32" s="119"/>
      <c r="CI32" s="125"/>
      <c r="CJ32" s="119"/>
      <c r="CK32" s="124"/>
    </row>
    <row r="33" spans="1:89" s="128" customFormat="1" ht="22.5" customHeight="1">
      <c r="A33" s="113" t="s">
        <v>132</v>
      </c>
      <c r="B33" s="129"/>
      <c r="C33" s="114"/>
      <c r="D33" s="131"/>
      <c r="E33" s="132"/>
      <c r="F33" s="133"/>
      <c r="G33" s="133"/>
      <c r="H33" s="133"/>
      <c r="I33" s="133"/>
      <c r="J33" s="133"/>
      <c r="K33" s="127"/>
      <c r="L33" s="127"/>
      <c r="M33" s="127"/>
      <c r="N33" s="127"/>
      <c r="O33" s="119"/>
      <c r="P33" s="119"/>
      <c r="Q33" s="148">
        <f t="shared" si="2"/>
        <v>0</v>
      </c>
      <c r="R33" s="148">
        <f t="shared" si="3"/>
        <v>0</v>
      </c>
      <c r="S33" s="118">
        <f t="shared" si="0"/>
        <v>0</v>
      </c>
      <c r="T33" s="127"/>
      <c r="U33" s="118"/>
      <c r="V33" s="118"/>
      <c r="W33" s="149">
        <f t="shared" si="1"/>
        <v>0</v>
      </c>
      <c r="X33" s="127"/>
      <c r="Y33" s="120"/>
      <c r="Z33" s="120"/>
      <c r="AA33" s="120"/>
      <c r="AB33" s="120"/>
      <c r="AC33" s="120"/>
      <c r="AD33" s="120"/>
      <c r="AE33" s="120"/>
      <c r="AF33" s="120"/>
      <c r="AG33" s="120"/>
      <c r="AH33" s="120"/>
      <c r="AI33" s="120"/>
      <c r="AJ33" s="150">
        <f t="shared" si="4"/>
        <v>0</v>
      </c>
      <c r="AK33" s="127"/>
      <c r="AL33" s="134"/>
      <c r="AM33" s="134"/>
      <c r="AN33" s="134"/>
      <c r="AO33" s="121"/>
      <c r="AP33" s="203">
        <f t="shared" si="5"/>
        <v>0</v>
      </c>
      <c r="AQ33" s="127"/>
      <c r="AR33" s="207"/>
      <c r="AS33" s="207"/>
      <c r="AT33" s="207"/>
      <c r="AU33" s="207"/>
      <c r="AV33" s="127"/>
      <c r="AW33" s="127"/>
      <c r="AX33" s="119"/>
      <c r="AY33" s="127"/>
      <c r="AZ33" s="127"/>
      <c r="BA33" s="127"/>
      <c r="BB33" s="127"/>
      <c r="BC33" s="127"/>
      <c r="BD33" s="127"/>
      <c r="BE33" s="119"/>
      <c r="BF33" s="119"/>
      <c r="BG33" s="119"/>
      <c r="BH33" s="119"/>
      <c r="BI33" s="119"/>
      <c r="BJ33" s="119"/>
      <c r="BK33" s="119"/>
      <c r="BL33" s="127"/>
      <c r="BM33" s="127"/>
      <c r="BN33" s="135"/>
      <c r="BO33" s="127"/>
      <c r="BP33" s="135"/>
      <c r="BQ33" s="122"/>
      <c r="BR33" s="135"/>
      <c r="BS33" s="127"/>
      <c r="BT33" s="127"/>
      <c r="BU33" s="127"/>
      <c r="BV33" s="119"/>
      <c r="BW33" s="119"/>
      <c r="BX33" s="148">
        <f t="shared" si="6"/>
        <v>0</v>
      </c>
      <c r="BY33" s="148">
        <f t="shared" si="6"/>
        <v>0</v>
      </c>
      <c r="BZ33" s="127"/>
      <c r="CA33" s="123"/>
      <c r="CB33" s="119"/>
      <c r="CC33" s="120"/>
      <c r="CD33" s="119"/>
      <c r="CE33" s="121"/>
      <c r="CF33" s="119"/>
      <c r="CG33" s="202"/>
      <c r="CH33" s="119"/>
      <c r="CI33" s="125"/>
      <c r="CJ33" s="119"/>
      <c r="CK33" s="124"/>
    </row>
    <row r="34" spans="1:89" s="128" customFormat="1" ht="22.5" customHeight="1">
      <c r="A34" s="113" t="s">
        <v>133</v>
      </c>
      <c r="B34" s="129"/>
      <c r="C34" s="114"/>
      <c r="D34" s="131"/>
      <c r="E34" s="132"/>
      <c r="F34" s="133"/>
      <c r="G34" s="133"/>
      <c r="H34" s="133"/>
      <c r="I34" s="133"/>
      <c r="J34" s="133"/>
      <c r="K34" s="127"/>
      <c r="L34" s="127"/>
      <c r="M34" s="127"/>
      <c r="N34" s="127"/>
      <c r="O34" s="119"/>
      <c r="P34" s="119"/>
      <c r="Q34" s="148">
        <f t="shared" si="2"/>
        <v>0</v>
      </c>
      <c r="R34" s="148">
        <f t="shared" si="3"/>
        <v>0</v>
      </c>
      <c r="S34" s="118">
        <f t="shared" si="0"/>
        <v>0</v>
      </c>
      <c r="T34" s="127"/>
      <c r="U34" s="118"/>
      <c r="V34" s="118"/>
      <c r="W34" s="149">
        <f t="shared" si="1"/>
        <v>0</v>
      </c>
      <c r="X34" s="127"/>
      <c r="Y34" s="120"/>
      <c r="Z34" s="120"/>
      <c r="AA34" s="120"/>
      <c r="AB34" s="120"/>
      <c r="AC34" s="120"/>
      <c r="AD34" s="120"/>
      <c r="AE34" s="120"/>
      <c r="AF34" s="120"/>
      <c r="AG34" s="120"/>
      <c r="AH34" s="120"/>
      <c r="AI34" s="120"/>
      <c r="AJ34" s="150">
        <f t="shared" si="4"/>
        <v>0</v>
      </c>
      <c r="AK34" s="127"/>
      <c r="AL34" s="134"/>
      <c r="AM34" s="134"/>
      <c r="AN34" s="134"/>
      <c r="AO34" s="121"/>
      <c r="AP34" s="203">
        <f t="shared" si="5"/>
        <v>0</v>
      </c>
      <c r="AQ34" s="127"/>
      <c r="AR34" s="207"/>
      <c r="AS34" s="207"/>
      <c r="AT34" s="207"/>
      <c r="AU34" s="207"/>
      <c r="AV34" s="127"/>
      <c r="AW34" s="127"/>
      <c r="AX34" s="119"/>
      <c r="AY34" s="127"/>
      <c r="AZ34" s="127"/>
      <c r="BA34" s="127"/>
      <c r="BB34" s="127"/>
      <c r="BC34" s="127"/>
      <c r="BD34" s="127"/>
      <c r="BE34" s="119"/>
      <c r="BF34" s="119"/>
      <c r="BG34" s="119"/>
      <c r="BH34" s="119"/>
      <c r="BI34" s="119"/>
      <c r="BJ34" s="119"/>
      <c r="BK34" s="119"/>
      <c r="BL34" s="127"/>
      <c r="BM34" s="127"/>
      <c r="BN34" s="135"/>
      <c r="BO34" s="127"/>
      <c r="BP34" s="135"/>
      <c r="BQ34" s="122"/>
      <c r="BR34" s="135"/>
      <c r="BS34" s="127"/>
      <c r="BT34" s="127"/>
      <c r="BU34" s="127"/>
      <c r="BV34" s="119"/>
      <c r="BW34" s="119"/>
      <c r="BX34" s="148">
        <f t="shared" si="6"/>
        <v>0</v>
      </c>
      <c r="BY34" s="148">
        <f t="shared" si="6"/>
        <v>0</v>
      </c>
      <c r="BZ34" s="127"/>
      <c r="CA34" s="123"/>
      <c r="CB34" s="119"/>
      <c r="CC34" s="120"/>
      <c r="CD34" s="119"/>
      <c r="CE34" s="121"/>
      <c r="CF34" s="119"/>
      <c r="CG34" s="202"/>
      <c r="CH34" s="119"/>
      <c r="CI34" s="125"/>
      <c r="CJ34" s="119"/>
      <c r="CK34" s="124"/>
    </row>
    <row r="35" spans="1:89" s="128" customFormat="1" ht="22.5" customHeight="1">
      <c r="A35" s="113" t="s">
        <v>140</v>
      </c>
      <c r="B35" s="129"/>
      <c r="C35" s="114"/>
      <c r="D35" s="131"/>
      <c r="E35" s="132"/>
      <c r="F35" s="133"/>
      <c r="G35" s="133"/>
      <c r="H35" s="133"/>
      <c r="I35" s="133"/>
      <c r="J35" s="133"/>
      <c r="K35" s="127"/>
      <c r="L35" s="127"/>
      <c r="M35" s="127"/>
      <c r="N35" s="127"/>
      <c r="O35" s="119"/>
      <c r="P35" s="119"/>
      <c r="Q35" s="148">
        <f t="shared" si="2"/>
        <v>0</v>
      </c>
      <c r="R35" s="148">
        <f t="shared" si="3"/>
        <v>0</v>
      </c>
      <c r="S35" s="118">
        <f t="shared" si="0"/>
        <v>0</v>
      </c>
      <c r="T35" s="127"/>
      <c r="U35" s="118"/>
      <c r="V35" s="118"/>
      <c r="W35" s="149">
        <f t="shared" si="1"/>
        <v>0</v>
      </c>
      <c r="X35" s="127"/>
      <c r="Y35" s="120"/>
      <c r="Z35" s="120"/>
      <c r="AA35" s="120"/>
      <c r="AB35" s="120"/>
      <c r="AC35" s="120"/>
      <c r="AD35" s="120"/>
      <c r="AE35" s="120"/>
      <c r="AF35" s="120"/>
      <c r="AG35" s="120"/>
      <c r="AH35" s="120"/>
      <c r="AI35" s="120"/>
      <c r="AJ35" s="150">
        <f t="shared" si="4"/>
        <v>0</v>
      </c>
      <c r="AK35" s="127"/>
      <c r="AL35" s="134"/>
      <c r="AM35" s="134"/>
      <c r="AN35" s="134"/>
      <c r="AO35" s="121"/>
      <c r="AP35" s="203">
        <f t="shared" si="5"/>
        <v>0</v>
      </c>
      <c r="AQ35" s="127"/>
      <c r="AR35" s="207"/>
      <c r="AS35" s="207"/>
      <c r="AT35" s="207"/>
      <c r="AU35" s="207"/>
      <c r="AV35" s="127"/>
      <c r="AW35" s="127"/>
      <c r="AX35" s="119"/>
      <c r="AY35" s="127"/>
      <c r="AZ35" s="127"/>
      <c r="BA35" s="127"/>
      <c r="BB35" s="127"/>
      <c r="BC35" s="127"/>
      <c r="BD35" s="127"/>
      <c r="BE35" s="119"/>
      <c r="BF35" s="119"/>
      <c r="BG35" s="119"/>
      <c r="BH35" s="119"/>
      <c r="BI35" s="119"/>
      <c r="BJ35" s="119"/>
      <c r="BK35" s="119"/>
      <c r="BL35" s="127"/>
      <c r="BM35" s="127"/>
      <c r="BN35" s="135"/>
      <c r="BO35" s="127"/>
      <c r="BP35" s="135"/>
      <c r="BQ35" s="122"/>
      <c r="BR35" s="135"/>
      <c r="BS35" s="127"/>
      <c r="BT35" s="127"/>
      <c r="BU35" s="127"/>
      <c r="BV35" s="119"/>
      <c r="BW35" s="119"/>
      <c r="BX35" s="148">
        <f t="shared" si="6"/>
        <v>0</v>
      </c>
      <c r="BY35" s="148">
        <f t="shared" si="6"/>
        <v>0</v>
      </c>
      <c r="BZ35" s="127"/>
      <c r="CA35" s="123"/>
      <c r="CB35" s="119"/>
      <c r="CC35" s="120"/>
      <c r="CD35" s="119"/>
      <c r="CE35" s="121"/>
      <c r="CF35" s="119"/>
      <c r="CG35" s="202"/>
      <c r="CH35" s="119"/>
      <c r="CI35" s="125"/>
      <c r="CJ35" s="119"/>
      <c r="CK35" s="124"/>
    </row>
    <row r="36" spans="1:89" s="128" customFormat="1" ht="22.5" customHeight="1">
      <c r="A36" s="113" t="s">
        <v>141</v>
      </c>
      <c r="B36" s="129"/>
      <c r="C36" s="114"/>
      <c r="D36" s="131"/>
      <c r="E36" s="132"/>
      <c r="F36" s="133"/>
      <c r="G36" s="133"/>
      <c r="H36" s="133"/>
      <c r="I36" s="133"/>
      <c r="J36" s="133"/>
      <c r="K36" s="127"/>
      <c r="L36" s="127"/>
      <c r="M36" s="127"/>
      <c r="N36" s="127"/>
      <c r="O36" s="119"/>
      <c r="P36" s="119"/>
      <c r="Q36" s="148">
        <f t="shared" si="2"/>
        <v>0</v>
      </c>
      <c r="R36" s="148">
        <f t="shared" si="3"/>
        <v>0</v>
      </c>
      <c r="S36" s="118">
        <f t="shared" si="0"/>
        <v>0</v>
      </c>
      <c r="T36" s="127"/>
      <c r="U36" s="118"/>
      <c r="V36" s="118"/>
      <c r="W36" s="149">
        <f t="shared" si="1"/>
        <v>0</v>
      </c>
      <c r="X36" s="127"/>
      <c r="Y36" s="120"/>
      <c r="Z36" s="120"/>
      <c r="AA36" s="120"/>
      <c r="AB36" s="120"/>
      <c r="AC36" s="120"/>
      <c r="AD36" s="120"/>
      <c r="AE36" s="120"/>
      <c r="AF36" s="120"/>
      <c r="AG36" s="120"/>
      <c r="AH36" s="120"/>
      <c r="AI36" s="120"/>
      <c r="AJ36" s="150">
        <f t="shared" si="4"/>
        <v>0</v>
      </c>
      <c r="AK36" s="127"/>
      <c r="AL36" s="134"/>
      <c r="AM36" s="134"/>
      <c r="AN36" s="134"/>
      <c r="AO36" s="121"/>
      <c r="AP36" s="203">
        <f t="shared" si="5"/>
        <v>0</v>
      </c>
      <c r="AQ36" s="127"/>
      <c r="AR36" s="207"/>
      <c r="AS36" s="207"/>
      <c r="AT36" s="207"/>
      <c r="AU36" s="207"/>
      <c r="AV36" s="127"/>
      <c r="AW36" s="127"/>
      <c r="AX36" s="119"/>
      <c r="AY36" s="127"/>
      <c r="AZ36" s="127"/>
      <c r="BA36" s="127"/>
      <c r="BB36" s="127"/>
      <c r="BC36" s="127"/>
      <c r="BD36" s="127"/>
      <c r="BE36" s="119"/>
      <c r="BF36" s="119"/>
      <c r="BG36" s="119"/>
      <c r="BH36" s="119"/>
      <c r="BI36" s="119"/>
      <c r="BJ36" s="119"/>
      <c r="BK36" s="119"/>
      <c r="BL36" s="127"/>
      <c r="BM36" s="127"/>
      <c r="BN36" s="135"/>
      <c r="BO36" s="127"/>
      <c r="BP36" s="135"/>
      <c r="BQ36" s="122"/>
      <c r="BR36" s="135"/>
      <c r="BS36" s="127"/>
      <c r="BT36" s="127"/>
      <c r="BU36" s="127"/>
      <c r="BV36" s="119"/>
      <c r="BW36" s="119"/>
      <c r="BX36" s="148">
        <f t="shared" si="6"/>
        <v>0</v>
      </c>
      <c r="BY36" s="148">
        <f t="shared" si="6"/>
        <v>0</v>
      </c>
      <c r="BZ36" s="127"/>
      <c r="CA36" s="123"/>
      <c r="CB36" s="119"/>
      <c r="CC36" s="120"/>
      <c r="CD36" s="119"/>
      <c r="CE36" s="121"/>
      <c r="CF36" s="119"/>
      <c r="CG36" s="202"/>
      <c r="CH36" s="119"/>
      <c r="CI36" s="125"/>
      <c r="CJ36" s="119"/>
      <c r="CK36" s="124"/>
    </row>
    <row r="37" spans="1:89" s="128" customFormat="1" ht="22.5" customHeight="1">
      <c r="A37" s="113" t="s">
        <v>142</v>
      </c>
      <c r="B37" s="129"/>
      <c r="C37" s="114"/>
      <c r="D37" s="131"/>
      <c r="E37" s="132"/>
      <c r="F37" s="133"/>
      <c r="G37" s="133"/>
      <c r="H37" s="133"/>
      <c r="I37" s="133"/>
      <c r="J37" s="133"/>
      <c r="K37" s="127"/>
      <c r="L37" s="127"/>
      <c r="M37" s="127"/>
      <c r="N37" s="127"/>
      <c r="O37" s="119"/>
      <c r="P37" s="119"/>
      <c r="Q37" s="148">
        <f t="shared" si="2"/>
        <v>0</v>
      </c>
      <c r="R37" s="148">
        <f t="shared" si="3"/>
        <v>0</v>
      </c>
      <c r="S37" s="118">
        <f t="shared" si="0"/>
        <v>0</v>
      </c>
      <c r="T37" s="127"/>
      <c r="U37" s="118"/>
      <c r="V37" s="118"/>
      <c r="W37" s="149">
        <f t="shared" si="1"/>
        <v>0</v>
      </c>
      <c r="X37" s="127"/>
      <c r="Y37" s="120"/>
      <c r="Z37" s="120"/>
      <c r="AA37" s="120"/>
      <c r="AB37" s="120"/>
      <c r="AC37" s="120"/>
      <c r="AD37" s="120"/>
      <c r="AE37" s="120"/>
      <c r="AF37" s="120"/>
      <c r="AG37" s="120"/>
      <c r="AH37" s="120"/>
      <c r="AI37" s="120"/>
      <c r="AJ37" s="150">
        <f t="shared" si="4"/>
        <v>0</v>
      </c>
      <c r="AK37" s="127"/>
      <c r="AL37" s="134"/>
      <c r="AM37" s="134"/>
      <c r="AN37" s="134"/>
      <c r="AO37" s="121"/>
      <c r="AP37" s="203">
        <f t="shared" si="5"/>
        <v>0</v>
      </c>
      <c r="AQ37" s="127"/>
      <c r="AR37" s="207"/>
      <c r="AS37" s="207"/>
      <c r="AT37" s="207"/>
      <c r="AU37" s="207"/>
      <c r="AV37" s="127"/>
      <c r="AW37" s="127"/>
      <c r="AX37" s="119"/>
      <c r="AY37" s="127"/>
      <c r="AZ37" s="127"/>
      <c r="BA37" s="127"/>
      <c r="BB37" s="127"/>
      <c r="BC37" s="127"/>
      <c r="BD37" s="127"/>
      <c r="BE37" s="119"/>
      <c r="BF37" s="119"/>
      <c r="BG37" s="119"/>
      <c r="BH37" s="119"/>
      <c r="BI37" s="119"/>
      <c r="BJ37" s="119"/>
      <c r="BK37" s="119"/>
      <c r="BL37" s="127"/>
      <c r="BM37" s="127"/>
      <c r="BN37" s="135"/>
      <c r="BO37" s="127"/>
      <c r="BP37" s="135"/>
      <c r="BQ37" s="122"/>
      <c r="BR37" s="135"/>
      <c r="BS37" s="127"/>
      <c r="BT37" s="127"/>
      <c r="BU37" s="127"/>
      <c r="BV37" s="119"/>
      <c r="BW37" s="119"/>
      <c r="BX37" s="148">
        <f t="shared" si="6"/>
        <v>0</v>
      </c>
      <c r="BY37" s="148">
        <f t="shared" si="6"/>
        <v>0</v>
      </c>
      <c r="BZ37" s="127"/>
      <c r="CA37" s="123"/>
      <c r="CB37" s="119"/>
      <c r="CC37" s="120"/>
      <c r="CD37" s="119"/>
      <c r="CE37" s="121"/>
      <c r="CF37" s="119"/>
      <c r="CG37" s="202"/>
      <c r="CH37" s="119"/>
      <c r="CI37" s="125"/>
      <c r="CJ37" s="119"/>
      <c r="CK37" s="124"/>
    </row>
    <row r="38" spans="1:89" s="128" customFormat="1" ht="22.5" customHeight="1">
      <c r="A38" s="113" t="s">
        <v>143</v>
      </c>
      <c r="B38" s="129"/>
      <c r="C38" s="114"/>
      <c r="D38" s="131"/>
      <c r="E38" s="132"/>
      <c r="F38" s="133"/>
      <c r="G38" s="133"/>
      <c r="H38" s="133"/>
      <c r="I38" s="133"/>
      <c r="J38" s="133"/>
      <c r="K38" s="127"/>
      <c r="L38" s="127"/>
      <c r="M38" s="127"/>
      <c r="N38" s="127"/>
      <c r="O38" s="119"/>
      <c r="P38" s="119"/>
      <c r="Q38" s="148">
        <f t="shared" si="2"/>
        <v>0</v>
      </c>
      <c r="R38" s="148">
        <f t="shared" si="3"/>
        <v>0</v>
      </c>
      <c r="S38" s="118">
        <f t="shared" si="0"/>
        <v>0</v>
      </c>
      <c r="T38" s="127"/>
      <c r="U38" s="118"/>
      <c r="V38" s="118"/>
      <c r="W38" s="149">
        <f t="shared" si="1"/>
        <v>0</v>
      </c>
      <c r="X38" s="127"/>
      <c r="Y38" s="120"/>
      <c r="Z38" s="120"/>
      <c r="AA38" s="120"/>
      <c r="AB38" s="120"/>
      <c r="AC38" s="120"/>
      <c r="AD38" s="120"/>
      <c r="AE38" s="120"/>
      <c r="AF38" s="120"/>
      <c r="AG38" s="120"/>
      <c r="AH38" s="120"/>
      <c r="AI38" s="120"/>
      <c r="AJ38" s="150">
        <f t="shared" si="4"/>
        <v>0</v>
      </c>
      <c r="AK38" s="127"/>
      <c r="AL38" s="134"/>
      <c r="AM38" s="134"/>
      <c r="AN38" s="134"/>
      <c r="AO38" s="121"/>
      <c r="AP38" s="203">
        <f t="shared" si="5"/>
        <v>0</v>
      </c>
      <c r="AQ38" s="127"/>
      <c r="AR38" s="207"/>
      <c r="AS38" s="207"/>
      <c r="AT38" s="207"/>
      <c r="AU38" s="207"/>
      <c r="AV38" s="127"/>
      <c r="AW38" s="127"/>
      <c r="AX38" s="119"/>
      <c r="AY38" s="127"/>
      <c r="AZ38" s="127"/>
      <c r="BA38" s="127"/>
      <c r="BB38" s="127"/>
      <c r="BC38" s="127"/>
      <c r="BD38" s="127"/>
      <c r="BE38" s="119"/>
      <c r="BF38" s="119"/>
      <c r="BG38" s="119"/>
      <c r="BH38" s="119"/>
      <c r="BI38" s="119"/>
      <c r="BJ38" s="119"/>
      <c r="BK38" s="119"/>
      <c r="BL38" s="127"/>
      <c r="BM38" s="127"/>
      <c r="BN38" s="135"/>
      <c r="BO38" s="127"/>
      <c r="BP38" s="135"/>
      <c r="BQ38" s="122"/>
      <c r="BR38" s="135"/>
      <c r="BS38" s="127"/>
      <c r="BT38" s="127"/>
      <c r="BU38" s="127"/>
      <c r="BV38" s="119"/>
      <c r="BW38" s="119"/>
      <c r="BX38" s="148">
        <f t="shared" si="6"/>
        <v>0</v>
      </c>
      <c r="BY38" s="148">
        <f t="shared" si="6"/>
        <v>0</v>
      </c>
      <c r="BZ38" s="127"/>
      <c r="CA38" s="123"/>
      <c r="CB38" s="119"/>
      <c r="CC38" s="120"/>
      <c r="CD38" s="119"/>
      <c r="CE38" s="121"/>
      <c r="CF38" s="119"/>
      <c r="CG38" s="202"/>
      <c r="CH38" s="119"/>
      <c r="CI38" s="125"/>
      <c r="CJ38" s="119"/>
      <c r="CK38" s="124"/>
    </row>
    <row r="39" spans="1:89" s="128" customFormat="1" ht="22.5" customHeight="1">
      <c r="A39" s="113" t="s">
        <v>216</v>
      </c>
      <c r="B39" s="129"/>
      <c r="C39" s="114"/>
      <c r="D39" s="131"/>
      <c r="E39" s="132"/>
      <c r="F39" s="133"/>
      <c r="G39" s="133"/>
      <c r="H39" s="133"/>
      <c r="I39" s="133"/>
      <c r="J39" s="133"/>
      <c r="K39" s="127"/>
      <c r="L39" s="127"/>
      <c r="M39" s="127"/>
      <c r="N39" s="127"/>
      <c r="O39" s="119"/>
      <c r="P39" s="119"/>
      <c r="Q39" s="148">
        <f>W39+S39+AJ39+AP39</f>
        <v>0</v>
      </c>
      <c r="R39" s="148">
        <f t="shared" si="3"/>
        <v>0</v>
      </c>
      <c r="S39" s="118">
        <f t="shared" si="0"/>
        <v>0</v>
      </c>
      <c r="T39" s="127"/>
      <c r="U39" s="118"/>
      <c r="V39" s="118"/>
      <c r="W39" s="149">
        <f t="shared" si="1"/>
        <v>0</v>
      </c>
      <c r="X39" s="127"/>
      <c r="Y39" s="120"/>
      <c r="Z39" s="120"/>
      <c r="AA39" s="120"/>
      <c r="AB39" s="120"/>
      <c r="AC39" s="120"/>
      <c r="AD39" s="120"/>
      <c r="AE39" s="120"/>
      <c r="AF39" s="120"/>
      <c r="AG39" s="120"/>
      <c r="AH39" s="120"/>
      <c r="AI39" s="120"/>
      <c r="AJ39" s="150">
        <f t="shared" si="4"/>
        <v>0</v>
      </c>
      <c r="AK39" s="127"/>
      <c r="AL39" s="134"/>
      <c r="AM39" s="134"/>
      <c r="AN39" s="134"/>
      <c r="AO39" s="121"/>
      <c r="AP39" s="203">
        <f t="shared" si="5"/>
        <v>0</v>
      </c>
      <c r="AQ39" s="127"/>
      <c r="AR39" s="207"/>
      <c r="AS39" s="207"/>
      <c r="AT39" s="207"/>
      <c r="AU39" s="207"/>
      <c r="AV39" s="127"/>
      <c r="AW39" s="127"/>
      <c r="AX39" s="119"/>
      <c r="AY39" s="127"/>
      <c r="AZ39" s="127"/>
      <c r="BA39" s="127"/>
      <c r="BB39" s="127"/>
      <c r="BC39" s="127"/>
      <c r="BD39" s="127"/>
      <c r="BE39" s="119"/>
      <c r="BF39" s="119"/>
      <c r="BG39" s="119"/>
      <c r="BH39" s="119"/>
      <c r="BI39" s="119"/>
      <c r="BJ39" s="119"/>
      <c r="BK39" s="119"/>
      <c r="BL39" s="127"/>
      <c r="BM39" s="127"/>
      <c r="BN39" s="135"/>
      <c r="BO39" s="127"/>
      <c r="BP39" s="135"/>
      <c r="BQ39" s="122"/>
      <c r="BR39" s="135"/>
      <c r="BS39" s="127"/>
      <c r="BT39" s="127"/>
      <c r="BU39" s="127"/>
      <c r="BV39" s="119"/>
      <c r="BW39" s="119"/>
      <c r="BX39" s="148">
        <f t="shared" si="6"/>
        <v>0</v>
      </c>
      <c r="BY39" s="148">
        <f t="shared" si="6"/>
        <v>0</v>
      </c>
      <c r="BZ39" s="127"/>
      <c r="CA39" s="123"/>
      <c r="CB39" s="119"/>
      <c r="CC39" s="120"/>
      <c r="CD39" s="119"/>
      <c r="CE39" s="121"/>
      <c r="CF39" s="119"/>
      <c r="CG39" s="202"/>
      <c r="CH39" s="119"/>
      <c r="CI39" s="125"/>
      <c r="CJ39" s="119"/>
      <c r="CK39" s="124"/>
    </row>
    <row r="40" spans="1:89" s="139" customFormat="1" ht="18" customHeight="1">
      <c r="A40" s="136"/>
      <c r="B40" s="137"/>
      <c r="C40" s="138" t="s">
        <v>3</v>
      </c>
      <c r="D40" s="172">
        <f>SUM(D8:D39)</f>
        <v>0</v>
      </c>
      <c r="E40" s="151">
        <f aca="true" t="shared" si="7" ref="E40:BP40">SUM(E8:E39)</f>
        <v>0</v>
      </c>
      <c r="F40" s="151">
        <f t="shared" si="7"/>
        <v>0</v>
      </c>
      <c r="G40" s="151">
        <f t="shared" si="7"/>
        <v>0</v>
      </c>
      <c r="H40" s="151">
        <f t="shared" si="7"/>
        <v>0</v>
      </c>
      <c r="I40" s="151">
        <f t="shared" si="7"/>
        <v>0</v>
      </c>
      <c r="J40" s="151">
        <f t="shared" si="7"/>
        <v>0</v>
      </c>
      <c r="K40" s="151">
        <f t="shared" si="7"/>
        <v>0</v>
      </c>
      <c r="L40" s="151">
        <f t="shared" si="7"/>
        <v>0</v>
      </c>
      <c r="M40" s="151">
        <f t="shared" si="7"/>
        <v>0</v>
      </c>
      <c r="N40" s="151">
        <f t="shared" si="7"/>
        <v>0</v>
      </c>
      <c r="O40" s="151">
        <f t="shared" si="7"/>
        <v>0</v>
      </c>
      <c r="P40" s="151">
        <f t="shared" si="7"/>
        <v>0</v>
      </c>
      <c r="Q40" s="151">
        <f>SUM(Q8:Q39)</f>
        <v>0</v>
      </c>
      <c r="R40" s="151">
        <f t="shared" si="7"/>
        <v>0</v>
      </c>
      <c r="S40" s="151">
        <f t="shared" si="7"/>
        <v>0</v>
      </c>
      <c r="T40" s="151">
        <f t="shared" si="7"/>
        <v>0</v>
      </c>
      <c r="U40" s="151">
        <f t="shared" si="7"/>
        <v>0</v>
      </c>
      <c r="V40" s="151">
        <f t="shared" si="7"/>
        <v>0</v>
      </c>
      <c r="W40" s="151">
        <f t="shared" si="7"/>
        <v>0</v>
      </c>
      <c r="X40" s="151">
        <f t="shared" si="7"/>
        <v>0</v>
      </c>
      <c r="Y40" s="151">
        <f t="shared" si="7"/>
        <v>0</v>
      </c>
      <c r="Z40" s="151">
        <f t="shared" si="7"/>
        <v>0</v>
      </c>
      <c r="AA40" s="151">
        <f t="shared" si="7"/>
        <v>0</v>
      </c>
      <c r="AB40" s="151">
        <f t="shared" si="7"/>
        <v>0</v>
      </c>
      <c r="AC40" s="151">
        <f t="shared" si="7"/>
        <v>0</v>
      </c>
      <c r="AD40" s="151">
        <f t="shared" si="7"/>
        <v>0</v>
      </c>
      <c r="AE40" s="151">
        <f t="shared" si="7"/>
        <v>0</v>
      </c>
      <c r="AF40" s="151">
        <f t="shared" si="7"/>
        <v>0</v>
      </c>
      <c r="AG40" s="151">
        <f t="shared" si="7"/>
        <v>0</v>
      </c>
      <c r="AH40" s="151">
        <f t="shared" si="7"/>
        <v>0</v>
      </c>
      <c r="AI40" s="151">
        <f t="shared" si="7"/>
        <v>0</v>
      </c>
      <c r="AJ40" s="151">
        <f t="shared" si="7"/>
        <v>0</v>
      </c>
      <c r="AK40" s="151">
        <f t="shared" si="7"/>
        <v>0</v>
      </c>
      <c r="AL40" s="151">
        <f t="shared" si="7"/>
        <v>0</v>
      </c>
      <c r="AM40" s="151">
        <f t="shared" si="7"/>
        <v>0</v>
      </c>
      <c r="AN40" s="151">
        <f t="shared" si="7"/>
        <v>0</v>
      </c>
      <c r="AO40" s="151">
        <f t="shared" si="7"/>
        <v>0</v>
      </c>
      <c r="AP40" s="151">
        <f t="shared" si="7"/>
        <v>0</v>
      </c>
      <c r="AQ40" s="151">
        <f>SUM(AQ8:AQ39)</f>
        <v>0</v>
      </c>
      <c r="AR40" s="151">
        <f t="shared" si="7"/>
        <v>0</v>
      </c>
      <c r="AS40" s="151">
        <f t="shared" si="7"/>
        <v>0</v>
      </c>
      <c r="AT40" s="151">
        <f t="shared" si="7"/>
        <v>0</v>
      </c>
      <c r="AU40" s="151">
        <f t="shared" si="7"/>
        <v>0</v>
      </c>
      <c r="AV40" s="151">
        <f t="shared" si="7"/>
        <v>0</v>
      </c>
      <c r="AW40" s="151">
        <f t="shared" si="7"/>
        <v>0</v>
      </c>
      <c r="AX40" s="151">
        <f t="shared" si="7"/>
        <v>0</v>
      </c>
      <c r="AY40" s="151">
        <f>SUM(AY8:AY39)</f>
        <v>0</v>
      </c>
      <c r="AZ40" s="151">
        <f>SUM(AZ8:AZ39)</f>
        <v>0</v>
      </c>
      <c r="BA40" s="151">
        <f>SUM(BA8:BA39)</f>
        <v>0</v>
      </c>
      <c r="BB40" s="151">
        <f t="shared" si="7"/>
        <v>0</v>
      </c>
      <c r="BC40" s="151">
        <f t="shared" si="7"/>
        <v>0</v>
      </c>
      <c r="BD40" s="151">
        <f t="shared" si="7"/>
        <v>0</v>
      </c>
      <c r="BE40" s="151">
        <f t="shared" si="7"/>
        <v>0</v>
      </c>
      <c r="BF40" s="151">
        <f t="shared" si="7"/>
        <v>0</v>
      </c>
      <c r="BG40" s="151">
        <f t="shared" si="7"/>
        <v>0</v>
      </c>
      <c r="BH40" s="151">
        <f t="shared" si="7"/>
        <v>0</v>
      </c>
      <c r="BI40" s="151">
        <f t="shared" si="7"/>
        <v>0</v>
      </c>
      <c r="BJ40" s="151">
        <f t="shared" si="7"/>
        <v>0</v>
      </c>
      <c r="BK40" s="151">
        <f t="shared" si="7"/>
        <v>0</v>
      </c>
      <c r="BL40" s="151">
        <f t="shared" si="7"/>
        <v>0</v>
      </c>
      <c r="BM40" s="151">
        <f t="shared" si="7"/>
        <v>0</v>
      </c>
      <c r="BN40" s="151">
        <f>SUM(BN8:BN39)</f>
        <v>0</v>
      </c>
      <c r="BO40" s="151">
        <f t="shared" si="7"/>
        <v>0</v>
      </c>
      <c r="BP40" s="151">
        <f t="shared" si="7"/>
        <v>0</v>
      </c>
      <c r="BQ40" s="151">
        <f aca="true" t="shared" si="8" ref="BQ40:CK40">SUM(BQ8:BQ39)</f>
        <v>0</v>
      </c>
      <c r="BR40" s="151">
        <f t="shared" si="8"/>
        <v>0</v>
      </c>
      <c r="BS40" s="151">
        <f t="shared" si="8"/>
        <v>0</v>
      </c>
      <c r="BT40" s="151">
        <f t="shared" si="8"/>
        <v>0</v>
      </c>
      <c r="BU40" s="151">
        <f t="shared" si="8"/>
        <v>0</v>
      </c>
      <c r="BV40" s="151">
        <f t="shared" si="8"/>
        <v>0</v>
      </c>
      <c r="BW40" s="151">
        <f t="shared" si="8"/>
        <v>0</v>
      </c>
      <c r="BX40" s="151">
        <f t="shared" si="8"/>
        <v>0</v>
      </c>
      <c r="BY40" s="151">
        <f t="shared" si="8"/>
        <v>0</v>
      </c>
      <c r="BZ40" s="151">
        <f t="shared" si="8"/>
        <v>0</v>
      </c>
      <c r="CA40" s="151">
        <f t="shared" si="8"/>
        <v>0</v>
      </c>
      <c r="CB40" s="151">
        <f t="shared" si="8"/>
        <v>0</v>
      </c>
      <c r="CC40" s="151">
        <f t="shared" si="8"/>
        <v>0</v>
      </c>
      <c r="CD40" s="151">
        <f t="shared" si="8"/>
        <v>0</v>
      </c>
      <c r="CE40" s="151">
        <f t="shared" si="8"/>
        <v>0</v>
      </c>
      <c r="CF40" s="151">
        <f t="shared" si="8"/>
        <v>0</v>
      </c>
      <c r="CG40" s="151">
        <f t="shared" si="8"/>
        <v>0</v>
      </c>
      <c r="CH40" s="151">
        <f t="shared" si="8"/>
        <v>0</v>
      </c>
      <c r="CI40" s="151">
        <f t="shared" si="8"/>
        <v>0</v>
      </c>
      <c r="CJ40" s="151">
        <f t="shared" si="8"/>
        <v>0</v>
      </c>
      <c r="CK40" s="151">
        <f t="shared" si="8"/>
        <v>0</v>
      </c>
    </row>
    <row r="41" spans="1:89" s="139" customFormat="1" ht="18" customHeight="1">
      <c r="A41" s="136"/>
      <c r="B41" s="137"/>
      <c r="C41" s="173" t="s">
        <v>147</v>
      </c>
      <c r="D41" s="174"/>
      <c r="E41" s="152"/>
      <c r="F41" s="152"/>
      <c r="G41" s="152"/>
      <c r="H41" s="152"/>
      <c r="I41" s="152"/>
      <c r="J41" s="152"/>
      <c r="K41" s="152"/>
      <c r="L41" s="152"/>
      <c r="M41" s="152"/>
      <c r="N41" s="152"/>
      <c r="O41" s="152"/>
      <c r="P41" s="152"/>
      <c r="Q41" s="153"/>
      <c r="R41" s="153"/>
      <c r="S41" s="154"/>
      <c r="T41" s="155">
        <f>D41</f>
        <v>0</v>
      </c>
      <c r="U41" s="154"/>
      <c r="V41" s="154"/>
      <c r="W41" s="154"/>
      <c r="X41" s="154"/>
      <c r="Y41" s="152"/>
      <c r="Z41" s="152"/>
      <c r="AA41" s="152"/>
      <c r="AB41" s="152"/>
      <c r="AC41" s="152"/>
      <c r="AD41" s="152"/>
      <c r="AE41" s="152"/>
      <c r="AF41" s="152"/>
      <c r="AG41" s="152"/>
      <c r="AH41" s="152"/>
      <c r="AI41" s="152"/>
      <c r="AJ41" s="154"/>
      <c r="AK41" s="154"/>
      <c r="AL41" s="152"/>
      <c r="AM41" s="152"/>
      <c r="AN41" s="152"/>
      <c r="AO41" s="152"/>
      <c r="AP41" s="154"/>
      <c r="AQ41" s="154"/>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4"/>
      <c r="BY41" s="152"/>
      <c r="BZ41" s="155">
        <f>D41</f>
        <v>0</v>
      </c>
      <c r="CA41" s="154"/>
      <c r="CB41" s="154"/>
      <c r="CC41" s="154"/>
      <c r="CD41" s="154"/>
      <c r="CE41" s="154"/>
      <c r="CF41" s="154"/>
      <c r="CG41" s="154"/>
      <c r="CH41" s="154"/>
      <c r="CI41" s="154"/>
      <c r="CJ41" s="154"/>
      <c r="CK41" s="154"/>
    </row>
    <row r="42" spans="1:89" s="139" customFormat="1" ht="24" customHeight="1">
      <c r="A42" s="136"/>
      <c r="B42" s="137"/>
      <c r="C42" s="208" t="s">
        <v>357</v>
      </c>
      <c r="D42" s="175"/>
      <c r="E42" s="152"/>
      <c r="F42" s="152"/>
      <c r="G42" s="152"/>
      <c r="H42" s="152"/>
      <c r="I42" s="152"/>
      <c r="J42" s="152"/>
      <c r="K42" s="152"/>
      <c r="L42" s="152"/>
      <c r="M42" s="152"/>
      <c r="N42" s="152"/>
      <c r="O42" s="152"/>
      <c r="P42" s="152"/>
      <c r="Q42" s="153"/>
      <c r="R42" s="153"/>
      <c r="S42" s="154"/>
      <c r="T42" s="154"/>
      <c r="U42" s="154"/>
      <c r="V42" s="154"/>
      <c r="W42" s="154"/>
      <c r="X42" s="156">
        <f>D42</f>
        <v>0</v>
      </c>
      <c r="Y42" s="152"/>
      <c r="Z42" s="152"/>
      <c r="AA42" s="152"/>
      <c r="AB42" s="152"/>
      <c r="AC42" s="152"/>
      <c r="AD42" s="152"/>
      <c r="AE42" s="152"/>
      <c r="AF42" s="152"/>
      <c r="AG42" s="152"/>
      <c r="AH42" s="152"/>
      <c r="AI42" s="152"/>
      <c r="AJ42" s="154"/>
      <c r="AK42" s="154"/>
      <c r="AL42" s="152"/>
      <c r="AM42" s="152"/>
      <c r="AN42" s="152"/>
      <c r="AO42" s="152"/>
      <c r="AP42" s="154"/>
      <c r="AQ42" s="154"/>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4"/>
      <c r="BY42" s="152"/>
      <c r="BZ42" s="154"/>
      <c r="CA42" s="154"/>
      <c r="CB42" s="156">
        <f>D42</f>
        <v>0</v>
      </c>
      <c r="CC42" s="154"/>
      <c r="CD42" s="154"/>
      <c r="CE42" s="154"/>
      <c r="CF42" s="201"/>
      <c r="CG42" s="154"/>
      <c r="CH42" s="201"/>
      <c r="CI42" s="154"/>
      <c r="CJ42" s="154"/>
      <c r="CK42" s="154"/>
    </row>
    <row r="43" spans="1:89" s="139" customFormat="1" ht="18" customHeight="1">
      <c r="A43" s="136"/>
      <c r="B43" s="137"/>
      <c r="C43" s="173" t="s">
        <v>348</v>
      </c>
      <c r="D43" s="176"/>
      <c r="E43" s="152"/>
      <c r="F43" s="152"/>
      <c r="G43" s="152"/>
      <c r="H43" s="152"/>
      <c r="I43" s="152"/>
      <c r="J43" s="152"/>
      <c r="K43" s="152"/>
      <c r="L43" s="152"/>
      <c r="M43" s="152"/>
      <c r="N43" s="152"/>
      <c r="O43" s="152"/>
      <c r="P43" s="152"/>
      <c r="Q43" s="153"/>
      <c r="R43" s="153"/>
      <c r="S43" s="154"/>
      <c r="T43" s="154"/>
      <c r="U43" s="154"/>
      <c r="V43" s="154"/>
      <c r="W43" s="154"/>
      <c r="X43" s="154"/>
      <c r="Y43" s="152"/>
      <c r="Z43" s="152"/>
      <c r="AA43" s="152"/>
      <c r="AB43" s="152"/>
      <c r="AC43" s="152"/>
      <c r="AD43" s="152"/>
      <c r="AE43" s="152"/>
      <c r="AF43" s="152"/>
      <c r="AG43" s="152"/>
      <c r="AH43" s="152"/>
      <c r="AI43" s="152"/>
      <c r="AJ43" s="154"/>
      <c r="AK43" s="157">
        <f>D43</f>
        <v>0</v>
      </c>
      <c r="AL43" s="152"/>
      <c r="AM43" s="152"/>
      <c r="AN43" s="152"/>
      <c r="AO43" s="152"/>
      <c r="AP43" s="154"/>
      <c r="AQ43" s="154"/>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4"/>
      <c r="BY43" s="152"/>
      <c r="BZ43" s="154"/>
      <c r="CA43" s="154"/>
      <c r="CB43" s="154"/>
      <c r="CC43" s="154"/>
      <c r="CD43" s="157">
        <f>D43</f>
        <v>0</v>
      </c>
      <c r="CE43" s="154"/>
      <c r="CF43" s="154"/>
      <c r="CG43" s="154"/>
      <c r="CH43" s="154"/>
      <c r="CI43" s="154"/>
      <c r="CJ43" s="154"/>
      <c r="CK43" s="154"/>
    </row>
    <row r="44" spans="1:89" s="139" customFormat="1" ht="18" customHeight="1">
      <c r="A44" s="136"/>
      <c r="B44" s="137"/>
      <c r="C44" s="173" t="s">
        <v>351</v>
      </c>
      <c r="D44" s="204"/>
      <c r="E44" s="152"/>
      <c r="F44" s="152"/>
      <c r="G44" s="152"/>
      <c r="H44" s="152"/>
      <c r="I44" s="152"/>
      <c r="J44" s="152"/>
      <c r="K44" s="152"/>
      <c r="L44" s="152"/>
      <c r="M44" s="152"/>
      <c r="N44" s="152"/>
      <c r="O44" s="152"/>
      <c r="P44" s="152"/>
      <c r="Q44" s="153"/>
      <c r="R44" s="153"/>
      <c r="S44" s="154"/>
      <c r="T44" s="154"/>
      <c r="U44" s="154"/>
      <c r="V44" s="154"/>
      <c r="W44" s="154"/>
      <c r="X44" s="154"/>
      <c r="Y44" s="152"/>
      <c r="Z44" s="152"/>
      <c r="AA44" s="152"/>
      <c r="AB44" s="152"/>
      <c r="AC44" s="152"/>
      <c r="AD44" s="152"/>
      <c r="AE44" s="152"/>
      <c r="AF44" s="152"/>
      <c r="AG44" s="152"/>
      <c r="AH44" s="152"/>
      <c r="AI44" s="152"/>
      <c r="AJ44" s="154"/>
      <c r="AK44" s="154"/>
      <c r="AL44" s="152"/>
      <c r="AM44" s="152"/>
      <c r="AN44" s="152"/>
      <c r="AO44" s="152"/>
      <c r="AP44" s="154"/>
      <c r="AQ44" s="205"/>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4"/>
      <c r="BY44" s="152"/>
      <c r="BZ44" s="154"/>
      <c r="CA44" s="154"/>
      <c r="CB44" s="154"/>
      <c r="CC44" s="154"/>
      <c r="CD44" s="154"/>
      <c r="CE44" s="154"/>
      <c r="CF44" s="205"/>
      <c r="CG44" s="154"/>
      <c r="CH44" s="205"/>
      <c r="CI44" s="154"/>
      <c r="CJ44" s="154"/>
      <c r="CK44" s="154"/>
    </row>
    <row r="45" spans="1:89" s="139" customFormat="1" ht="18" customHeight="1">
      <c r="A45" s="136"/>
      <c r="B45" s="137"/>
      <c r="C45" s="173" t="s">
        <v>148</v>
      </c>
      <c r="D45" s="177"/>
      <c r="E45" s="152"/>
      <c r="F45" s="152"/>
      <c r="G45" s="152"/>
      <c r="H45" s="152"/>
      <c r="I45" s="152"/>
      <c r="J45" s="152"/>
      <c r="K45" s="152"/>
      <c r="L45" s="152"/>
      <c r="M45" s="152"/>
      <c r="N45" s="152"/>
      <c r="O45" s="152"/>
      <c r="P45" s="152"/>
      <c r="Q45" s="153"/>
      <c r="R45" s="158">
        <f>D45</f>
        <v>0</v>
      </c>
      <c r="S45" s="154"/>
      <c r="T45" s="154"/>
      <c r="U45" s="154"/>
      <c r="V45" s="154"/>
      <c r="W45" s="154"/>
      <c r="X45" s="154"/>
      <c r="Y45" s="152"/>
      <c r="Z45" s="152"/>
      <c r="AA45" s="152"/>
      <c r="AB45" s="152"/>
      <c r="AC45" s="152"/>
      <c r="AD45" s="152"/>
      <c r="AE45" s="152"/>
      <c r="AF45" s="152"/>
      <c r="AG45" s="152"/>
      <c r="AH45" s="152"/>
      <c r="AI45" s="152"/>
      <c r="AJ45" s="154"/>
      <c r="AK45" s="154"/>
      <c r="AL45" s="152"/>
      <c r="AM45" s="152"/>
      <c r="AN45" s="152"/>
      <c r="AO45" s="152"/>
      <c r="AP45" s="154"/>
      <c r="AQ45" s="154"/>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9">
        <f>D45</f>
        <v>0</v>
      </c>
      <c r="BY45" s="152"/>
      <c r="BZ45" s="154"/>
      <c r="CA45" s="154"/>
      <c r="CB45" s="154"/>
      <c r="CC45" s="154"/>
      <c r="CD45" s="154"/>
      <c r="CE45" s="154"/>
      <c r="CF45" s="154"/>
      <c r="CG45" s="154"/>
      <c r="CH45" s="154"/>
      <c r="CI45" s="154"/>
      <c r="CJ45" s="154"/>
      <c r="CK45" s="154"/>
    </row>
    <row r="46" spans="1:89" s="142" customFormat="1" ht="16.5" customHeight="1" thickBot="1">
      <c r="A46" s="140"/>
      <c r="B46" s="141"/>
      <c r="C46" s="178" t="s">
        <v>4</v>
      </c>
      <c r="D46" s="179">
        <f>E46+G46+I46+K46+M46+O46+Q46+AV46+AX46+BB46+BD46+BF46+BH46+BJ46+BL46+BN46+BP46+BR46+BT46+BV46+BX46</f>
        <v>0</v>
      </c>
      <c r="E46" s="161">
        <f>E7+E40-F40</f>
        <v>0</v>
      </c>
      <c r="F46" s="160"/>
      <c r="G46" s="160"/>
      <c r="H46" s="161">
        <f>H7+H40-G40</f>
        <v>0</v>
      </c>
      <c r="I46" s="161">
        <f>I40+I7-J40</f>
        <v>0</v>
      </c>
      <c r="J46" s="160"/>
      <c r="K46" s="161">
        <f>K7+K40-L40</f>
        <v>0</v>
      </c>
      <c r="L46" s="162"/>
      <c r="M46" s="161">
        <f>M7+M40-N40</f>
        <v>0</v>
      </c>
      <c r="N46" s="162"/>
      <c r="O46" s="162"/>
      <c r="P46" s="161">
        <f>P7+P40-O40</f>
        <v>0</v>
      </c>
      <c r="Q46" s="163">
        <f>Q40-R45-R40</f>
        <v>0</v>
      </c>
      <c r="R46" s="162"/>
      <c r="S46" s="164">
        <f>S40-T41</f>
        <v>0</v>
      </c>
      <c r="T46" s="162"/>
      <c r="U46" s="166">
        <f>U7+U40</f>
        <v>0</v>
      </c>
      <c r="V46" s="166">
        <f>V7+V40</f>
        <v>0</v>
      </c>
      <c r="W46" s="165">
        <f>W40-X42-X40</f>
        <v>0</v>
      </c>
      <c r="X46" s="162"/>
      <c r="Y46" s="166">
        <f aca="true" t="shared" si="9" ref="Y46:AI46">Y40+Y7</f>
        <v>0</v>
      </c>
      <c r="Z46" s="166">
        <f t="shared" si="9"/>
        <v>0</v>
      </c>
      <c r="AA46" s="166">
        <f t="shared" si="9"/>
        <v>0</v>
      </c>
      <c r="AB46" s="166">
        <f t="shared" si="9"/>
        <v>0</v>
      </c>
      <c r="AC46" s="166">
        <f t="shared" si="9"/>
        <v>0</v>
      </c>
      <c r="AD46" s="166">
        <f t="shared" si="9"/>
        <v>0</v>
      </c>
      <c r="AE46" s="166">
        <f>AE40+AE7</f>
        <v>0</v>
      </c>
      <c r="AF46" s="166">
        <f t="shared" si="9"/>
        <v>0</v>
      </c>
      <c r="AG46" s="166">
        <f t="shared" si="9"/>
        <v>0</v>
      </c>
      <c r="AH46" s="166">
        <f t="shared" si="9"/>
        <v>0</v>
      </c>
      <c r="AI46" s="166">
        <f t="shared" si="9"/>
        <v>0</v>
      </c>
      <c r="AJ46" s="167">
        <f>AJ40-AK43</f>
        <v>0</v>
      </c>
      <c r="AK46" s="162" t="s">
        <v>102</v>
      </c>
      <c r="AL46" s="166">
        <f>AL7+AL40</f>
        <v>0</v>
      </c>
      <c r="AM46" s="166">
        <f>AM7+AM40</f>
        <v>0</v>
      </c>
      <c r="AN46" s="166">
        <f>AN7+AN40</f>
        <v>0</v>
      </c>
      <c r="AO46" s="166">
        <f>AO7+AO40</f>
        <v>0</v>
      </c>
      <c r="AP46" s="206">
        <f>AP40-AQ44</f>
        <v>0</v>
      </c>
      <c r="AQ46" s="162"/>
      <c r="AR46" s="166">
        <f>AR7+AR40</f>
        <v>0</v>
      </c>
      <c r="AS46" s="166">
        <f>AS7+AS40</f>
        <v>0</v>
      </c>
      <c r="AT46" s="166">
        <f>AT7+AT40</f>
        <v>0</v>
      </c>
      <c r="AU46" s="166">
        <f>AU7+AU40</f>
        <v>0</v>
      </c>
      <c r="AV46" s="168">
        <f>AV7+AV40-AW40</f>
        <v>0</v>
      </c>
      <c r="AW46" s="162"/>
      <c r="AX46" s="168">
        <f>AX7+AX40-AY40</f>
        <v>0</v>
      </c>
      <c r="AY46" s="162"/>
      <c r="AZ46" s="168">
        <f>AZ7+AZ40-BA40</f>
        <v>0</v>
      </c>
      <c r="BA46" s="162"/>
      <c r="BB46" s="168">
        <f>IF(BB7+BB40-BC40-BC7&gt;0,BB7+BB40-BC40-BC7,0)</f>
        <v>0</v>
      </c>
      <c r="BC46" s="168">
        <f>IF(BC7+BC40-BB40-BB7&gt;0,BC7+BC40-BB40-BB7,0)</f>
        <v>0</v>
      </c>
      <c r="BD46" s="168">
        <f>IF(BD7+BD40-BE40-BE7&gt;0,BD7+BD40-BE40-BE7,0)</f>
        <v>0</v>
      </c>
      <c r="BE46" s="168">
        <f>IF(BE7+BE40-BD40-BD7&gt;0,BE7+BE40-BD40-BD7,0)</f>
        <v>0</v>
      </c>
      <c r="BF46" s="168">
        <f>IF(BF7+BF40-BG40-BG7&gt;0,BF7+BF40-BG40-BG7,0)</f>
        <v>0</v>
      </c>
      <c r="BG46" s="168">
        <f>IF(BG7+BG40-BF40-BF7&gt;0,BG7+BG40-BF40-BF7,0)</f>
        <v>0</v>
      </c>
      <c r="BH46" s="168">
        <f>IF(BH7+BH40-BI40-BI7&gt;0,BH7+BH40-BI40-BI7,0)</f>
        <v>0</v>
      </c>
      <c r="BI46" s="168">
        <f>IF(BI7+BI40-BH40-BH7&gt;0,BI7+BI40-BH40-BH7,0)</f>
        <v>0</v>
      </c>
      <c r="BJ46" s="168">
        <f>IF(BJ7+BJ40-BK40-BK7&gt;0,BJ7+BJ40-BK40-BK7,0)</f>
        <v>0</v>
      </c>
      <c r="BK46" s="168">
        <f>IF(BK7+BK40-BJ40-BJ7&gt;0,BK7+BK40-BJ40-BJ7,0)</f>
        <v>0</v>
      </c>
      <c r="BL46" s="168">
        <f>IF(BL7+BL40-BM40-BM7&gt;0,BL7+BL40-BM40-BM7,0)</f>
        <v>0</v>
      </c>
      <c r="BM46" s="168">
        <f>IF(BM7+BM40-BL40-BL7&gt;0,BM7+BM40-BL40-BL7,0)</f>
        <v>0</v>
      </c>
      <c r="BN46" s="168">
        <f>IF(BN7+BN40-BO40-BO7&gt;0,BN7+BN40-BO40-BO7,0)</f>
        <v>0</v>
      </c>
      <c r="BO46" s="168">
        <f>IF(BO7+BO40-BN40-BN7&gt;0,BO7+BO40-BN40-BN7,0)</f>
        <v>0</v>
      </c>
      <c r="BP46" s="168">
        <f>IF(BP7+BP40-BQ7-BQ40&gt;0,BP7+BP40-BQ40-BQ7,0)</f>
        <v>0</v>
      </c>
      <c r="BQ46" s="168">
        <f>IF(-BP7-BP40+BQ7+BQ40&gt;0,BQ7-BP7-BP40+BQ40,0)</f>
        <v>0</v>
      </c>
      <c r="BR46" s="168">
        <f>IF(BR7+BR40-BS40-BS7&gt;0,BR7+BR40-BS40-BS7,0)</f>
        <v>0</v>
      </c>
      <c r="BS46" s="168">
        <f>IF(BS7+BS40-BR40-BR7&gt;0,BS7+BS40-BR40-BR7,0)</f>
        <v>0</v>
      </c>
      <c r="BT46" s="168">
        <f>IF(BT7+BT40-BU40-BU7&gt;0,BT7+BT40-BU40-BU7,0)</f>
        <v>0</v>
      </c>
      <c r="BU46" s="168">
        <f>IF(BU7+BU40-BT40-BT7&gt;0,BU7+BU40-BT40-BT7,0)</f>
        <v>0</v>
      </c>
      <c r="BV46" s="168">
        <f>IF(BV7+BV40-BW40-BW7&gt;0,BV7+BV40-BW40-BW7,0)</f>
        <v>0</v>
      </c>
      <c r="BW46" s="168">
        <f>IF(BW7+BW40-BV40-BV7&gt;0,BW7+BW40-BV40-BV7,0)</f>
        <v>0</v>
      </c>
      <c r="BX46" s="162"/>
      <c r="BY46" s="168">
        <f>BY7+BY40-BX40-BX45</f>
        <v>0</v>
      </c>
      <c r="BZ46" s="162"/>
      <c r="CA46" s="168">
        <f>CA7+CA40-BZ40-BZ41</f>
        <v>0</v>
      </c>
      <c r="CB46" s="162"/>
      <c r="CC46" s="168">
        <f>CC7+CC40-CB40-CB42</f>
        <v>0</v>
      </c>
      <c r="CD46" s="162"/>
      <c r="CE46" s="168">
        <f>CE7+CE40-CD40-CD43</f>
        <v>0</v>
      </c>
      <c r="CF46" s="162"/>
      <c r="CG46" s="168">
        <f>CG7+CG40-CF40-CF44</f>
        <v>0</v>
      </c>
      <c r="CH46" s="162"/>
      <c r="CI46" s="168">
        <f>CI7+CI40-CH40-CH44</f>
        <v>0</v>
      </c>
      <c r="CJ46" s="162"/>
      <c r="CK46" s="168">
        <f>CK7+CK40-CJ40</f>
        <v>0</v>
      </c>
    </row>
    <row r="47" ht="9" customHeight="1"/>
    <row r="48" spans="7:80" ht="9" customHeight="1">
      <c r="G48" s="143"/>
      <c r="K48" s="260"/>
      <c r="L48" s="260"/>
      <c r="M48" s="260"/>
      <c r="N48" s="260"/>
      <c r="Q48" s="170">
        <f>S40+W40+AJ40+AP40</f>
        <v>0</v>
      </c>
      <c r="R48" s="143"/>
      <c r="BB48" s="143"/>
      <c r="BY48" s="170">
        <f>CA46+CC46+CE46+CG46+CI46+CK46</f>
        <v>0</v>
      </c>
      <c r="BZ48" s="143"/>
      <c r="CB48" s="170">
        <f>CA40+CC40</f>
        <v>0</v>
      </c>
    </row>
    <row r="49" spans="11:80" ht="9" customHeight="1">
      <c r="K49" s="259"/>
      <c r="L49" s="259"/>
      <c r="Q49" s="169" t="s">
        <v>213</v>
      </c>
      <c r="BY49" s="169" t="s">
        <v>212</v>
      </c>
      <c r="CB49" s="169" t="s">
        <v>212</v>
      </c>
    </row>
    <row r="50" spans="5:80" ht="15.75" customHeight="1">
      <c r="E50" s="90" t="s">
        <v>5</v>
      </c>
      <c r="G50" s="90" t="s">
        <v>103</v>
      </c>
      <c r="BY50" s="169" t="s">
        <v>214</v>
      </c>
      <c r="CB50" s="169" t="s">
        <v>215</v>
      </c>
    </row>
    <row r="51" spans="3:89" ht="15.75" customHeight="1">
      <c r="C51" s="144" t="s">
        <v>105</v>
      </c>
      <c r="D51" s="145">
        <f>D40-E51</f>
        <v>0</v>
      </c>
      <c r="E51" s="274">
        <f aca="true" t="shared" si="10" ref="E51:E56">E40+G40+I40+K40+M40+S40+W40+AV40+AX40+BB40+BD40+BF40+BH40+BJ40+BL40+BN40+BP40+BR40+BT40+AJ40+BV40+O40+BZ40+CB40+CD40+CF40+CH40+CJ40+AZ40+AP40</f>
        <v>0</v>
      </c>
      <c r="F51" s="274"/>
      <c r="G51" s="274">
        <f aca="true" t="shared" si="11" ref="G51:G56">F40+H40+J40+L40+N40+T40+X40+AK40+AW40+AY40+BC40+BE40+BG40+BI40+BK40+BM40+BO40+P40+BQ40+BS40+BU40+BW40+CA40+CC40+CE40+CG40+CI40+CK40+BA40+AQ40</f>
        <v>0</v>
      </c>
      <c r="H51" s="274"/>
      <c r="I51" s="146">
        <f aca="true" t="shared" si="12" ref="I51:I56">E51-G51</f>
        <v>0</v>
      </c>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7"/>
      <c r="CI51" s="147"/>
      <c r="CJ51" s="147"/>
      <c r="CK51" s="147"/>
    </row>
    <row r="52" spans="4:89" ht="13.5" customHeight="1">
      <c r="D52" s="146"/>
      <c r="E52" s="274">
        <f t="shared" si="10"/>
        <v>0</v>
      </c>
      <c r="F52" s="274"/>
      <c r="G52" s="274">
        <f t="shared" si="11"/>
        <v>0</v>
      </c>
      <c r="H52" s="274"/>
      <c r="I52" s="146">
        <f t="shared" si="12"/>
        <v>0</v>
      </c>
      <c r="CD52" s="143"/>
      <c r="CE52" s="143"/>
      <c r="CF52" s="143"/>
      <c r="CG52" s="143"/>
      <c r="CH52" s="147"/>
      <c r="CI52" s="147"/>
      <c r="CJ52" s="147"/>
      <c r="CK52" s="147"/>
    </row>
    <row r="53" spans="4:12" ht="12" customHeight="1">
      <c r="D53" s="146"/>
      <c r="E53" s="274">
        <f t="shared" si="10"/>
        <v>0</v>
      </c>
      <c r="F53" s="274"/>
      <c r="G53" s="274">
        <f t="shared" si="11"/>
        <v>0</v>
      </c>
      <c r="H53" s="274"/>
      <c r="I53" s="146">
        <f t="shared" si="12"/>
        <v>0</v>
      </c>
      <c r="K53" s="259"/>
      <c r="L53" s="259"/>
    </row>
    <row r="54" spans="4:9" ht="12" customHeight="1">
      <c r="D54" s="146"/>
      <c r="E54" s="274">
        <f t="shared" si="10"/>
        <v>0</v>
      </c>
      <c r="F54" s="274"/>
      <c r="G54" s="274">
        <f t="shared" si="11"/>
        <v>0</v>
      </c>
      <c r="H54" s="274"/>
      <c r="I54" s="146">
        <f t="shared" si="12"/>
        <v>0</v>
      </c>
    </row>
    <row r="55" spans="4:9" ht="15" customHeight="1">
      <c r="D55" s="146"/>
      <c r="E55" s="274">
        <f t="shared" si="10"/>
        <v>0</v>
      </c>
      <c r="F55" s="274"/>
      <c r="G55" s="274">
        <f t="shared" si="11"/>
        <v>0</v>
      </c>
      <c r="H55" s="274"/>
      <c r="I55" s="146">
        <f t="shared" si="12"/>
        <v>0</v>
      </c>
    </row>
    <row r="56" spans="4:9" ht="14.25" customHeight="1">
      <c r="D56" s="146">
        <f>D46-E56</f>
        <v>0</v>
      </c>
      <c r="E56" s="274">
        <f t="shared" si="10"/>
        <v>0</v>
      </c>
      <c r="F56" s="274"/>
      <c r="G56" s="274">
        <f t="shared" si="11"/>
        <v>0</v>
      </c>
      <c r="H56" s="274"/>
      <c r="I56" s="146">
        <f t="shared" si="12"/>
        <v>0</v>
      </c>
    </row>
    <row r="57" ht="13.5" customHeight="1"/>
    <row r="58" ht="9" customHeight="1"/>
    <row r="59" ht="9" customHeight="1">
      <c r="G59" s="143"/>
    </row>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sheetData>
  <sheetProtection/>
  <mergeCells count="67">
    <mergeCell ref="CJ5:CK5"/>
    <mergeCell ref="AL6:AO6"/>
    <mergeCell ref="AR6:AT6"/>
    <mergeCell ref="CB4:CC4"/>
    <mergeCell ref="CD4:CE4"/>
    <mergeCell ref="CF4:CG4"/>
    <mergeCell ref="CH4:CI4"/>
    <mergeCell ref="CJ4:CK4"/>
    <mergeCell ref="BZ5:CA5"/>
    <mergeCell ref="CB5:CC5"/>
    <mergeCell ref="CD5:CE5"/>
    <mergeCell ref="CF5:CG5"/>
    <mergeCell ref="CH5:CI5"/>
    <mergeCell ref="BP4:BQ5"/>
    <mergeCell ref="BR4:BS5"/>
    <mergeCell ref="BT4:BU5"/>
    <mergeCell ref="BV4:BW5"/>
    <mergeCell ref="BX4:BY5"/>
    <mergeCell ref="BZ4:CA4"/>
    <mergeCell ref="BD4:BE5"/>
    <mergeCell ref="BF4:BG5"/>
    <mergeCell ref="BH4:BI5"/>
    <mergeCell ref="BJ4:BK5"/>
    <mergeCell ref="BL4:BM5"/>
    <mergeCell ref="BN4:BO5"/>
    <mergeCell ref="AP4:AQ5"/>
    <mergeCell ref="AR4:AU4"/>
    <mergeCell ref="AV4:AW5"/>
    <mergeCell ref="AX4:AY5"/>
    <mergeCell ref="AZ4:BA5"/>
    <mergeCell ref="BB4:BC5"/>
    <mergeCell ref="C4:C6"/>
    <mergeCell ref="O4:P5"/>
    <mergeCell ref="AJ4:AK5"/>
    <mergeCell ref="M48:N48"/>
    <mergeCell ref="AB6:AI6"/>
    <mergeCell ref="S4:T5"/>
    <mergeCell ref="Q4:R5"/>
    <mergeCell ref="Y4:AI4"/>
    <mergeCell ref="M4:N5"/>
    <mergeCell ref="W4:X5"/>
    <mergeCell ref="E52:F52"/>
    <mergeCell ref="G52:H52"/>
    <mergeCell ref="E53:F53"/>
    <mergeCell ref="AL4:AO4"/>
    <mergeCell ref="B2:C2"/>
    <mergeCell ref="U4:V4"/>
    <mergeCell ref="K4:L5"/>
    <mergeCell ref="A7:C7"/>
    <mergeCell ref="A4:A6"/>
    <mergeCell ref="B4:B6"/>
    <mergeCell ref="K53:L53"/>
    <mergeCell ref="E56:F56"/>
    <mergeCell ref="G56:H56"/>
    <mergeCell ref="E54:F54"/>
    <mergeCell ref="G54:H54"/>
    <mergeCell ref="E55:F55"/>
    <mergeCell ref="G4:H5"/>
    <mergeCell ref="E51:F51"/>
    <mergeCell ref="G53:H53"/>
    <mergeCell ref="G55:H55"/>
    <mergeCell ref="K49:L49"/>
    <mergeCell ref="D4:D6"/>
    <mergeCell ref="E4:F5"/>
    <mergeCell ref="K48:L48"/>
    <mergeCell ref="I4:J5"/>
    <mergeCell ref="G51:H51"/>
  </mergeCells>
  <printOptions/>
  <pageMargins left="0.7086614173228347" right="0.7086614173228347" top="0.7480314960629921" bottom="0.7480314960629921" header="0.31496062992125984" footer="0.31496062992125984"/>
  <pageSetup horizontalDpi="600" verticalDpi="600" orientation="landscape" paperSize="9" scale="33" r:id="rId1"/>
  <colBreaks count="2" manualBreakCount="2">
    <brk id="35" max="45" man="1"/>
    <brk id="64" max="45" man="1"/>
  </colBreaks>
</worksheet>
</file>

<file path=xl/worksheets/sheet11.xml><?xml version="1.0" encoding="utf-8"?>
<worksheet xmlns="http://schemas.openxmlformats.org/spreadsheetml/2006/main" xmlns:r="http://schemas.openxmlformats.org/officeDocument/2006/relationships">
  <dimension ref="A1:CK59"/>
  <sheetViews>
    <sheetView view="pageBreakPreview"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8" sqref="A8"/>
    </sheetView>
  </sheetViews>
  <sheetFormatPr defaultColWidth="9.140625" defaultRowHeight="12.75"/>
  <cols>
    <col min="1" max="1" width="4.00390625" style="92" customWidth="1"/>
    <col min="2" max="2" width="10.28125" style="92" customWidth="1"/>
    <col min="3" max="3" width="43.28125" style="95" customWidth="1"/>
    <col min="4" max="4" width="15.28125" style="90" customWidth="1"/>
    <col min="5" max="5" width="12.28125" style="90" customWidth="1"/>
    <col min="6" max="67" width="11.7109375" style="90" customWidth="1"/>
    <col min="68" max="68" width="10.7109375" style="90" customWidth="1"/>
    <col min="69" max="71" width="11.8515625" style="90" customWidth="1"/>
    <col min="72" max="85" width="11.7109375" style="90" customWidth="1"/>
    <col min="86" max="89" width="11.7109375" style="91" customWidth="1"/>
    <col min="90" max="16384" width="9.140625" style="92" customWidth="1"/>
  </cols>
  <sheetData>
    <row r="1" spans="1:4" ht="12.75">
      <c r="A1" s="87" t="s">
        <v>10</v>
      </c>
      <c r="B1" s="87"/>
      <c r="C1" s="88"/>
      <c r="D1" s="89"/>
    </row>
    <row r="2" spans="1:4" ht="12.75">
      <c r="A2" s="87" t="s">
        <v>104</v>
      </c>
      <c r="B2" s="306" t="str">
        <f ca="1">MID(CELL("ИМЯФАЙЛА",A1),SEARCH("]",CELL("ИМЯФАЙЛА",A1))+1,255)</f>
        <v>Август</v>
      </c>
      <c r="C2" s="306"/>
      <c r="D2" s="88" t="s">
        <v>350</v>
      </c>
    </row>
    <row r="3" spans="1:4" ht="13.5" thickBot="1">
      <c r="A3" s="93"/>
      <c r="B3" s="94"/>
      <c r="C3" s="94"/>
      <c r="D3" s="95"/>
    </row>
    <row r="4" spans="1:89" ht="12.75" customHeight="1" thickBot="1">
      <c r="A4" s="288" t="s">
        <v>6</v>
      </c>
      <c r="B4" s="294" t="s">
        <v>7</v>
      </c>
      <c r="C4" s="297" t="s">
        <v>0</v>
      </c>
      <c r="D4" s="291" t="s">
        <v>8</v>
      </c>
      <c r="E4" s="286" t="s">
        <v>195</v>
      </c>
      <c r="F4" s="236"/>
      <c r="G4" s="235" t="s">
        <v>196</v>
      </c>
      <c r="H4" s="236"/>
      <c r="I4" s="235" t="s">
        <v>197</v>
      </c>
      <c r="J4" s="236"/>
      <c r="K4" s="275" t="s">
        <v>324</v>
      </c>
      <c r="L4" s="276"/>
      <c r="M4" s="261" t="s">
        <v>325</v>
      </c>
      <c r="N4" s="236"/>
      <c r="O4" s="279" t="s">
        <v>198</v>
      </c>
      <c r="P4" s="280"/>
      <c r="Q4" s="238" t="s">
        <v>139</v>
      </c>
      <c r="R4" s="239"/>
      <c r="S4" s="270" t="s">
        <v>109</v>
      </c>
      <c r="T4" s="271"/>
      <c r="U4" s="246" t="s">
        <v>218</v>
      </c>
      <c r="V4" s="247"/>
      <c r="W4" s="267" t="s">
        <v>356</v>
      </c>
      <c r="X4" s="268"/>
      <c r="Y4" s="307" t="s">
        <v>149</v>
      </c>
      <c r="Z4" s="308"/>
      <c r="AA4" s="308"/>
      <c r="AB4" s="308"/>
      <c r="AC4" s="308"/>
      <c r="AD4" s="308"/>
      <c r="AE4" s="308"/>
      <c r="AF4" s="308"/>
      <c r="AG4" s="308"/>
      <c r="AH4" s="308"/>
      <c r="AI4" s="309"/>
      <c r="AJ4" s="242" t="s">
        <v>150</v>
      </c>
      <c r="AK4" s="243"/>
      <c r="AL4" s="310" t="s">
        <v>107</v>
      </c>
      <c r="AM4" s="310"/>
      <c r="AN4" s="310"/>
      <c r="AO4" s="310"/>
      <c r="AP4" s="314" t="s">
        <v>347</v>
      </c>
      <c r="AQ4" s="315"/>
      <c r="AR4" s="264" t="s">
        <v>346</v>
      </c>
      <c r="AS4" s="265"/>
      <c r="AT4" s="265"/>
      <c r="AU4" s="266"/>
      <c r="AV4" s="235" t="s">
        <v>199</v>
      </c>
      <c r="AW4" s="236"/>
      <c r="AX4" s="235" t="s">
        <v>200</v>
      </c>
      <c r="AY4" s="236"/>
      <c r="AZ4" s="235" t="s">
        <v>345</v>
      </c>
      <c r="BA4" s="236"/>
      <c r="BB4" s="235" t="s">
        <v>201</v>
      </c>
      <c r="BC4" s="236"/>
      <c r="BD4" s="235" t="s">
        <v>202</v>
      </c>
      <c r="BE4" s="236"/>
      <c r="BF4" s="235" t="s">
        <v>203</v>
      </c>
      <c r="BG4" s="236"/>
      <c r="BH4" s="235" t="s">
        <v>204</v>
      </c>
      <c r="BI4" s="236"/>
      <c r="BJ4" s="261" t="s">
        <v>205</v>
      </c>
      <c r="BK4" s="236"/>
      <c r="BL4" s="261" t="s">
        <v>206</v>
      </c>
      <c r="BM4" s="236"/>
      <c r="BN4" s="261" t="s">
        <v>328</v>
      </c>
      <c r="BO4" s="235"/>
      <c r="BP4" s="279" t="s">
        <v>207</v>
      </c>
      <c r="BQ4" s="276"/>
      <c r="BR4" s="275" t="s">
        <v>208</v>
      </c>
      <c r="BS4" s="276"/>
      <c r="BT4" s="275" t="s">
        <v>146</v>
      </c>
      <c r="BU4" s="276"/>
      <c r="BV4" s="275" t="s">
        <v>209</v>
      </c>
      <c r="BW4" s="276"/>
      <c r="BX4" s="302" t="s">
        <v>112</v>
      </c>
      <c r="BY4" s="303"/>
      <c r="BZ4" s="254" t="s">
        <v>134</v>
      </c>
      <c r="CA4" s="255"/>
      <c r="CB4" s="254" t="s">
        <v>135</v>
      </c>
      <c r="CC4" s="255"/>
      <c r="CD4" s="250" t="s">
        <v>136</v>
      </c>
      <c r="CE4" s="251"/>
      <c r="CF4" s="256" t="s">
        <v>137</v>
      </c>
      <c r="CG4" s="251"/>
      <c r="CH4" s="256" t="s">
        <v>138</v>
      </c>
      <c r="CI4" s="251"/>
      <c r="CJ4" s="256" t="s">
        <v>145</v>
      </c>
      <c r="CK4" s="251"/>
    </row>
    <row r="5" spans="1:89" ht="45" customHeight="1">
      <c r="A5" s="289"/>
      <c r="B5" s="295"/>
      <c r="C5" s="298"/>
      <c r="D5" s="292"/>
      <c r="E5" s="287"/>
      <c r="F5" s="237"/>
      <c r="G5" s="237"/>
      <c r="H5" s="237"/>
      <c r="I5" s="237"/>
      <c r="J5" s="237"/>
      <c r="K5" s="277"/>
      <c r="L5" s="278"/>
      <c r="M5" s="237"/>
      <c r="N5" s="237"/>
      <c r="O5" s="281"/>
      <c r="P5" s="282"/>
      <c r="Q5" s="240"/>
      <c r="R5" s="241"/>
      <c r="S5" s="272"/>
      <c r="T5" s="273"/>
      <c r="U5" s="96" t="s">
        <v>217</v>
      </c>
      <c r="V5" s="96" t="s">
        <v>353</v>
      </c>
      <c r="W5" s="269"/>
      <c r="X5" s="269"/>
      <c r="Y5" s="96" t="s">
        <v>17</v>
      </c>
      <c r="Z5" s="96" t="s">
        <v>11</v>
      </c>
      <c r="AA5" s="96" t="s">
        <v>12</v>
      </c>
      <c r="AB5" s="96" t="s">
        <v>13</v>
      </c>
      <c r="AC5" s="96" t="s">
        <v>14</v>
      </c>
      <c r="AD5" s="96" t="s">
        <v>15</v>
      </c>
      <c r="AE5" s="96" t="s">
        <v>101</v>
      </c>
      <c r="AF5" s="96" t="s">
        <v>108</v>
      </c>
      <c r="AG5" s="96" t="s">
        <v>16</v>
      </c>
      <c r="AH5" s="97" t="s">
        <v>18</v>
      </c>
      <c r="AI5" s="98"/>
      <c r="AJ5" s="244"/>
      <c r="AK5" s="245"/>
      <c r="AL5" s="96" t="s">
        <v>11</v>
      </c>
      <c r="AM5" s="96" t="s">
        <v>12</v>
      </c>
      <c r="AN5" s="96" t="s">
        <v>13</v>
      </c>
      <c r="AO5" s="96" t="s">
        <v>355</v>
      </c>
      <c r="AP5" s="316"/>
      <c r="AQ5" s="317"/>
      <c r="AR5" s="96" t="s">
        <v>11</v>
      </c>
      <c r="AS5" s="96" t="s">
        <v>12</v>
      </c>
      <c r="AT5" s="96" t="s">
        <v>13</v>
      </c>
      <c r="AU5" s="96" t="s">
        <v>355</v>
      </c>
      <c r="AV5" s="237"/>
      <c r="AW5" s="237"/>
      <c r="AX5" s="237"/>
      <c r="AY5" s="237"/>
      <c r="AZ5" s="237"/>
      <c r="BA5" s="237"/>
      <c r="BB5" s="237"/>
      <c r="BC5" s="237"/>
      <c r="BD5" s="237"/>
      <c r="BE5" s="237"/>
      <c r="BF5" s="237"/>
      <c r="BG5" s="237"/>
      <c r="BH5" s="237"/>
      <c r="BI5" s="237"/>
      <c r="BJ5" s="237"/>
      <c r="BK5" s="237"/>
      <c r="BL5" s="237"/>
      <c r="BM5" s="237"/>
      <c r="BN5" s="313"/>
      <c r="BO5" s="313"/>
      <c r="BP5" s="277"/>
      <c r="BQ5" s="278"/>
      <c r="BR5" s="277"/>
      <c r="BS5" s="278"/>
      <c r="BT5" s="277"/>
      <c r="BU5" s="278"/>
      <c r="BV5" s="277"/>
      <c r="BW5" s="278"/>
      <c r="BX5" s="304"/>
      <c r="BY5" s="305"/>
      <c r="BZ5" s="312" t="s">
        <v>354</v>
      </c>
      <c r="CA5" s="312"/>
      <c r="CB5" s="311" t="s">
        <v>380</v>
      </c>
      <c r="CC5" s="311"/>
      <c r="CD5" s="252" t="s">
        <v>111</v>
      </c>
      <c r="CE5" s="253"/>
      <c r="CF5" s="257" t="s">
        <v>110</v>
      </c>
      <c r="CG5" s="258"/>
      <c r="CH5" s="248" t="s">
        <v>144</v>
      </c>
      <c r="CI5" s="249"/>
      <c r="CJ5" s="300" t="s">
        <v>106</v>
      </c>
      <c r="CK5" s="301"/>
    </row>
    <row r="6" spans="1:89" ht="13.5" thickBot="1">
      <c r="A6" s="290"/>
      <c r="B6" s="296"/>
      <c r="C6" s="299"/>
      <c r="D6" s="293"/>
      <c r="E6" s="99" t="s">
        <v>1</v>
      </c>
      <c r="F6" s="100" t="s">
        <v>2</v>
      </c>
      <c r="G6" s="100" t="s">
        <v>1</v>
      </c>
      <c r="H6" s="100" t="s">
        <v>2</v>
      </c>
      <c r="I6" s="100" t="s">
        <v>1</v>
      </c>
      <c r="J6" s="100" t="s">
        <v>2</v>
      </c>
      <c r="K6" s="100" t="s">
        <v>1</v>
      </c>
      <c r="L6" s="100" t="s">
        <v>2</v>
      </c>
      <c r="M6" s="100" t="s">
        <v>1</v>
      </c>
      <c r="N6" s="100" t="s">
        <v>2</v>
      </c>
      <c r="O6" s="100" t="s">
        <v>1</v>
      </c>
      <c r="P6" s="100" t="s">
        <v>2</v>
      </c>
      <c r="Q6" s="100" t="s">
        <v>1</v>
      </c>
      <c r="R6" s="100" t="s">
        <v>2</v>
      </c>
      <c r="S6" s="100" t="s">
        <v>1</v>
      </c>
      <c r="T6" s="100" t="s">
        <v>2</v>
      </c>
      <c r="U6" s="100" t="s">
        <v>1</v>
      </c>
      <c r="V6" s="100" t="s">
        <v>2</v>
      </c>
      <c r="W6" s="100" t="s">
        <v>1</v>
      </c>
      <c r="X6" s="100" t="s">
        <v>2</v>
      </c>
      <c r="Y6" s="100"/>
      <c r="Z6" s="100"/>
      <c r="AA6" s="100"/>
      <c r="AB6" s="262" t="s">
        <v>1</v>
      </c>
      <c r="AC6" s="263"/>
      <c r="AD6" s="263"/>
      <c r="AE6" s="263"/>
      <c r="AF6" s="263"/>
      <c r="AG6" s="263"/>
      <c r="AH6" s="263"/>
      <c r="AI6" s="263"/>
      <c r="AJ6" s="100" t="s">
        <v>1</v>
      </c>
      <c r="AK6" s="100" t="s">
        <v>2</v>
      </c>
      <c r="AL6" s="262" t="s">
        <v>1</v>
      </c>
      <c r="AM6" s="263"/>
      <c r="AN6" s="263"/>
      <c r="AO6" s="283"/>
      <c r="AP6" s="100" t="s">
        <v>1</v>
      </c>
      <c r="AQ6" s="100" t="s">
        <v>2</v>
      </c>
      <c r="AR6" s="262" t="s">
        <v>1</v>
      </c>
      <c r="AS6" s="263"/>
      <c r="AT6" s="283"/>
      <c r="AU6" s="101"/>
      <c r="AV6" s="100" t="s">
        <v>1</v>
      </c>
      <c r="AW6" s="100" t="s">
        <v>2</v>
      </c>
      <c r="AX6" s="100" t="s">
        <v>1</v>
      </c>
      <c r="AY6" s="100" t="s">
        <v>2</v>
      </c>
      <c r="AZ6" s="100" t="s">
        <v>1</v>
      </c>
      <c r="BA6" s="100" t="s">
        <v>2</v>
      </c>
      <c r="BB6" s="100" t="s">
        <v>1</v>
      </c>
      <c r="BC6" s="100" t="s">
        <v>2</v>
      </c>
      <c r="BD6" s="100" t="s">
        <v>1</v>
      </c>
      <c r="BE6" s="100" t="s">
        <v>2</v>
      </c>
      <c r="BF6" s="100" t="s">
        <v>1</v>
      </c>
      <c r="BG6" s="100" t="s">
        <v>2</v>
      </c>
      <c r="BH6" s="100" t="s">
        <v>1</v>
      </c>
      <c r="BI6" s="100" t="s">
        <v>2</v>
      </c>
      <c r="BJ6" s="100" t="s">
        <v>1</v>
      </c>
      <c r="BK6" s="100" t="s">
        <v>2</v>
      </c>
      <c r="BL6" s="100" t="s">
        <v>1</v>
      </c>
      <c r="BM6" s="100" t="s">
        <v>2</v>
      </c>
      <c r="BN6" s="102" t="s">
        <v>1</v>
      </c>
      <c r="BO6" s="102" t="s">
        <v>2</v>
      </c>
      <c r="BP6" s="103" t="s">
        <v>1</v>
      </c>
      <c r="BQ6" s="100" t="s">
        <v>2</v>
      </c>
      <c r="BR6" s="101" t="s">
        <v>1</v>
      </c>
      <c r="BS6" s="100" t="s">
        <v>2</v>
      </c>
      <c r="BT6" s="100" t="s">
        <v>1</v>
      </c>
      <c r="BU6" s="100" t="s">
        <v>2</v>
      </c>
      <c r="BV6" s="100" t="s">
        <v>1</v>
      </c>
      <c r="BW6" s="100" t="s">
        <v>2</v>
      </c>
      <c r="BX6" s="100" t="s">
        <v>1</v>
      </c>
      <c r="BY6" s="100" t="s">
        <v>2</v>
      </c>
      <c r="BZ6" s="100" t="s">
        <v>1</v>
      </c>
      <c r="CA6" s="100" t="s">
        <v>2</v>
      </c>
      <c r="CB6" s="100" t="s">
        <v>1</v>
      </c>
      <c r="CC6" s="100" t="s">
        <v>2</v>
      </c>
      <c r="CD6" s="104" t="s">
        <v>1</v>
      </c>
      <c r="CE6" s="100" t="s">
        <v>2</v>
      </c>
      <c r="CF6" s="104" t="s">
        <v>1</v>
      </c>
      <c r="CG6" s="100" t="s">
        <v>2</v>
      </c>
      <c r="CH6" s="104" t="s">
        <v>1</v>
      </c>
      <c r="CI6" s="100" t="s">
        <v>2</v>
      </c>
      <c r="CJ6" s="104" t="s">
        <v>1</v>
      </c>
      <c r="CK6" s="100" t="s">
        <v>2</v>
      </c>
    </row>
    <row r="7" spans="1:89" s="112" customFormat="1" ht="29.25" customHeight="1" thickBot="1">
      <c r="A7" s="284" t="s">
        <v>404</v>
      </c>
      <c r="B7" s="285"/>
      <c r="C7" s="285"/>
      <c r="D7" s="105"/>
      <c r="E7" s="106">
        <f>Июль!E46</f>
        <v>0</v>
      </c>
      <c r="F7" s="106">
        <f>Июль!F46</f>
        <v>0</v>
      </c>
      <c r="G7" s="106">
        <f>Июль!G46</f>
        <v>0</v>
      </c>
      <c r="H7" s="106">
        <f>Июль!H46</f>
        <v>0</v>
      </c>
      <c r="I7" s="106">
        <f>Июль!I46</f>
        <v>0</v>
      </c>
      <c r="J7" s="106">
        <f>Июль!J46</f>
        <v>0</v>
      </c>
      <c r="K7" s="106">
        <f>Июль!K46</f>
        <v>0</v>
      </c>
      <c r="L7" s="106">
        <f>Июль!L46</f>
        <v>0</v>
      </c>
      <c r="M7" s="106">
        <f>Июль!M46</f>
        <v>0</v>
      </c>
      <c r="N7" s="106">
        <f>Июль!N46</f>
        <v>0</v>
      </c>
      <c r="O7" s="106">
        <f>Июль!O46</f>
        <v>0</v>
      </c>
      <c r="P7" s="106">
        <f>Июль!P46</f>
        <v>0</v>
      </c>
      <c r="Q7" s="106">
        <f>Июль!Q46</f>
        <v>0</v>
      </c>
      <c r="R7" s="106">
        <f>Июль!R46</f>
        <v>0</v>
      </c>
      <c r="S7" s="106">
        <f>Июль!S46</f>
        <v>0</v>
      </c>
      <c r="T7" s="106">
        <f>Июль!T46</f>
        <v>0</v>
      </c>
      <c r="U7" s="106">
        <f>Июль!U46</f>
        <v>0</v>
      </c>
      <c r="V7" s="106">
        <f>Июль!V46</f>
        <v>0</v>
      </c>
      <c r="W7" s="106">
        <f>Июль!W46</f>
        <v>0</v>
      </c>
      <c r="X7" s="106">
        <f>Июль!X46</f>
        <v>0</v>
      </c>
      <c r="Y7" s="106">
        <f>Июль!Y46</f>
        <v>0</v>
      </c>
      <c r="Z7" s="106">
        <f>Июль!Z46</f>
        <v>0</v>
      </c>
      <c r="AA7" s="106">
        <f>Июль!AA46</f>
        <v>0</v>
      </c>
      <c r="AB7" s="106">
        <f>Июль!AB46</f>
        <v>0</v>
      </c>
      <c r="AC7" s="106">
        <f>Июль!AC46</f>
        <v>0</v>
      </c>
      <c r="AD7" s="106">
        <f>Июль!AD46</f>
        <v>0</v>
      </c>
      <c r="AE7" s="106">
        <f>Июль!AE46</f>
        <v>0</v>
      </c>
      <c r="AF7" s="106">
        <f>Июль!AF46</f>
        <v>0</v>
      </c>
      <c r="AG7" s="106">
        <f>Июль!AG46</f>
        <v>0</v>
      </c>
      <c r="AH7" s="106">
        <f>Июль!AH46</f>
        <v>0</v>
      </c>
      <c r="AI7" s="106">
        <f>Июль!AI46</f>
        <v>0</v>
      </c>
      <c r="AJ7" s="106">
        <f>Июль!AJ46</f>
        <v>0</v>
      </c>
      <c r="AK7" s="106" t="str">
        <f>Июль!AK46</f>
        <v>х</v>
      </c>
      <c r="AL7" s="106">
        <f>Июль!AL46</f>
        <v>0</v>
      </c>
      <c r="AM7" s="106">
        <f>Июль!AM46</f>
        <v>0</v>
      </c>
      <c r="AN7" s="106">
        <f>Июль!AN46</f>
        <v>0</v>
      </c>
      <c r="AO7" s="106">
        <f>Июль!AO46</f>
        <v>0</v>
      </c>
      <c r="AP7" s="106">
        <f>Июль!AP46</f>
        <v>0</v>
      </c>
      <c r="AQ7" s="106">
        <f>Июль!AQ46</f>
        <v>0</v>
      </c>
      <c r="AR7" s="106">
        <f>Июль!AR46</f>
        <v>0</v>
      </c>
      <c r="AS7" s="106">
        <f>Июль!AS46</f>
        <v>0</v>
      </c>
      <c r="AT7" s="106">
        <f>Июль!AT46</f>
        <v>0</v>
      </c>
      <c r="AU7" s="106">
        <f>Июль!AU46</f>
        <v>0</v>
      </c>
      <c r="AV7" s="106">
        <f>Июль!AV46</f>
        <v>0</v>
      </c>
      <c r="AW7" s="106">
        <f>Июль!AW46</f>
        <v>0</v>
      </c>
      <c r="AX7" s="106">
        <f>Июль!AX46</f>
        <v>0</v>
      </c>
      <c r="AY7" s="106">
        <f>Июль!AY46</f>
        <v>0</v>
      </c>
      <c r="AZ7" s="106">
        <f>Июль!AZ46</f>
        <v>0</v>
      </c>
      <c r="BA7" s="106">
        <f>Июль!BA46</f>
        <v>0</v>
      </c>
      <c r="BB7" s="106">
        <f>Июль!BB46</f>
        <v>0</v>
      </c>
      <c r="BC7" s="106">
        <f>Июль!BC46</f>
        <v>0</v>
      </c>
      <c r="BD7" s="106">
        <f>Июль!BD46</f>
        <v>0</v>
      </c>
      <c r="BE7" s="106">
        <f>Июль!BE46</f>
        <v>0</v>
      </c>
      <c r="BF7" s="106">
        <f>Июль!BF46</f>
        <v>0</v>
      </c>
      <c r="BG7" s="106">
        <f>Июль!BG46</f>
        <v>0</v>
      </c>
      <c r="BH7" s="106">
        <f>Июль!BH46</f>
        <v>0</v>
      </c>
      <c r="BI7" s="106">
        <f>Июль!BI46</f>
        <v>0</v>
      </c>
      <c r="BJ7" s="106">
        <f>Июль!BJ46</f>
        <v>0</v>
      </c>
      <c r="BK7" s="106">
        <f>Июль!BK46</f>
        <v>0</v>
      </c>
      <c r="BL7" s="106">
        <f>Июль!BL46</f>
        <v>0</v>
      </c>
      <c r="BM7" s="106">
        <f>Июль!BM46</f>
        <v>0</v>
      </c>
      <c r="BN7" s="106">
        <f>Июль!BN46</f>
        <v>0</v>
      </c>
      <c r="BO7" s="106">
        <f>Июль!BO46</f>
        <v>0</v>
      </c>
      <c r="BP7" s="106">
        <f>Июль!BP46</f>
        <v>0</v>
      </c>
      <c r="BQ7" s="106">
        <f>Июль!BQ46</f>
        <v>0</v>
      </c>
      <c r="BR7" s="106">
        <f>Июль!BR46</f>
        <v>0</v>
      </c>
      <c r="BS7" s="106">
        <f>Июль!BS46</f>
        <v>0</v>
      </c>
      <c r="BT7" s="106">
        <f>Июль!BT46</f>
        <v>0</v>
      </c>
      <c r="BU7" s="106">
        <f>Июль!BU46</f>
        <v>0</v>
      </c>
      <c r="BV7" s="106">
        <f>Июль!BV46</f>
        <v>0</v>
      </c>
      <c r="BW7" s="106">
        <f>Июль!BW46</f>
        <v>0</v>
      </c>
      <c r="BX7" s="106">
        <f>Июль!BX46</f>
        <v>0</v>
      </c>
      <c r="BY7" s="106">
        <f>Июль!BY46</f>
        <v>0</v>
      </c>
      <c r="BZ7" s="106">
        <f>Июль!BZ46</f>
        <v>0</v>
      </c>
      <c r="CA7" s="106">
        <f>Июль!CA46</f>
        <v>0</v>
      </c>
      <c r="CB7" s="106">
        <f>Июль!CB46</f>
        <v>0</v>
      </c>
      <c r="CC7" s="106">
        <f>Июль!CC46</f>
        <v>0</v>
      </c>
      <c r="CD7" s="106">
        <f>Июль!CD46</f>
        <v>0</v>
      </c>
      <c r="CE7" s="106">
        <f>Июль!CE46</f>
        <v>0</v>
      </c>
      <c r="CF7" s="106">
        <f>Июль!CF46</f>
        <v>0</v>
      </c>
      <c r="CG7" s="106">
        <f>Июль!CG46</f>
        <v>0</v>
      </c>
      <c r="CH7" s="106">
        <f>Июль!CH46</f>
        <v>0</v>
      </c>
      <c r="CI7" s="106">
        <f>Июль!CI46</f>
        <v>0</v>
      </c>
      <c r="CJ7" s="106">
        <f>Июль!CJ46</f>
        <v>0</v>
      </c>
      <c r="CK7" s="106">
        <f>Июль!CK46</f>
        <v>0</v>
      </c>
    </row>
    <row r="8" spans="1:89" s="126" customFormat="1" ht="21.75" customHeight="1">
      <c r="A8" s="113"/>
      <c r="B8" s="171"/>
      <c r="C8" s="114"/>
      <c r="D8" s="115"/>
      <c r="E8" s="116"/>
      <c r="F8" s="117"/>
      <c r="G8" s="117"/>
      <c r="H8" s="117"/>
      <c r="I8" s="117"/>
      <c r="J8" s="117"/>
      <c r="K8" s="117"/>
      <c r="L8" s="117"/>
      <c r="M8" s="117"/>
      <c r="N8" s="117"/>
      <c r="O8" s="117"/>
      <c r="P8" s="117"/>
      <c r="Q8" s="148">
        <f>W8+S8+AJ8+AP8</f>
        <v>0</v>
      </c>
      <c r="R8" s="148">
        <f>T8+AK8+X8+AQ8</f>
        <v>0</v>
      </c>
      <c r="S8" s="118">
        <f aca="true" t="shared" si="0" ref="S8:S39">U8+V8</f>
        <v>0</v>
      </c>
      <c r="T8" s="127"/>
      <c r="U8" s="118"/>
      <c r="V8" s="118"/>
      <c r="W8" s="149">
        <f aca="true" t="shared" si="1" ref="W8:W39">Y8+Z8+AA8+AB8+AC8+AD8+AE8+AF8+AG8+AH8+AI8</f>
        <v>0</v>
      </c>
      <c r="X8" s="127"/>
      <c r="Y8" s="120"/>
      <c r="Z8" s="120"/>
      <c r="AA8" s="120"/>
      <c r="AB8" s="120"/>
      <c r="AC8" s="120"/>
      <c r="AD8" s="120"/>
      <c r="AE8" s="120"/>
      <c r="AF8" s="120"/>
      <c r="AG8" s="120"/>
      <c r="AH8" s="120"/>
      <c r="AI8" s="120"/>
      <c r="AJ8" s="150">
        <f>AL8+AM8+AN8+AO8</f>
        <v>0</v>
      </c>
      <c r="AK8" s="127"/>
      <c r="AL8" s="134"/>
      <c r="AM8" s="134"/>
      <c r="AN8" s="134"/>
      <c r="AO8" s="121"/>
      <c r="AP8" s="203">
        <f>AR8+AS8+AT8+AU8</f>
        <v>0</v>
      </c>
      <c r="AQ8" s="127"/>
      <c r="AR8" s="207"/>
      <c r="AS8" s="207"/>
      <c r="AT8" s="207"/>
      <c r="AU8" s="207"/>
      <c r="AV8" s="127"/>
      <c r="AW8" s="127"/>
      <c r="AX8" s="119"/>
      <c r="AY8" s="127"/>
      <c r="AZ8" s="127"/>
      <c r="BA8" s="127"/>
      <c r="BB8" s="127"/>
      <c r="BC8" s="127"/>
      <c r="BD8" s="127"/>
      <c r="BE8" s="119"/>
      <c r="BF8" s="119"/>
      <c r="BG8" s="119"/>
      <c r="BH8" s="119"/>
      <c r="BI8" s="119"/>
      <c r="BJ8" s="119"/>
      <c r="BK8" s="119"/>
      <c r="BL8" s="127"/>
      <c r="BM8" s="127"/>
      <c r="BN8" s="135"/>
      <c r="BO8" s="127"/>
      <c r="BP8" s="135"/>
      <c r="BQ8" s="122"/>
      <c r="BR8" s="135"/>
      <c r="BS8" s="127"/>
      <c r="BT8" s="127"/>
      <c r="BU8" s="127"/>
      <c r="BV8" s="119"/>
      <c r="BW8" s="119"/>
      <c r="BX8" s="148">
        <f>BZ8+CB8+CD8+CF8+CH8+CJ8</f>
        <v>0</v>
      </c>
      <c r="BY8" s="148">
        <f>CA8+CC8+CE8+CG8+CI8+CK8</f>
        <v>0</v>
      </c>
      <c r="BZ8" s="119"/>
      <c r="CA8" s="123"/>
      <c r="CB8" s="119"/>
      <c r="CC8" s="120"/>
      <c r="CD8" s="119"/>
      <c r="CE8" s="121"/>
      <c r="CF8" s="119"/>
      <c r="CG8" s="202"/>
      <c r="CH8" s="119"/>
      <c r="CI8" s="125"/>
      <c r="CJ8" s="119"/>
      <c r="CK8" s="124"/>
    </row>
    <row r="9" spans="1:89" s="128" customFormat="1" ht="22.5" customHeight="1">
      <c r="A9" s="113"/>
      <c r="B9" s="129"/>
      <c r="C9" s="130"/>
      <c r="D9" s="131"/>
      <c r="E9" s="132"/>
      <c r="F9" s="133"/>
      <c r="G9" s="133"/>
      <c r="H9" s="133"/>
      <c r="I9" s="133"/>
      <c r="J9" s="133"/>
      <c r="K9" s="127"/>
      <c r="L9" s="127"/>
      <c r="M9" s="127"/>
      <c r="N9" s="127"/>
      <c r="O9" s="119"/>
      <c r="P9" s="119"/>
      <c r="Q9" s="148">
        <f aca="true" t="shared" si="2" ref="Q9:Q38">W9+S9+AJ9+AP9</f>
        <v>0</v>
      </c>
      <c r="R9" s="148">
        <f aca="true" t="shared" si="3" ref="R9:R39">T9+AK9+X9+AQ9</f>
        <v>0</v>
      </c>
      <c r="S9" s="118">
        <f t="shared" si="0"/>
        <v>0</v>
      </c>
      <c r="T9" s="127"/>
      <c r="U9" s="118"/>
      <c r="V9" s="118"/>
      <c r="W9" s="149">
        <f t="shared" si="1"/>
        <v>0</v>
      </c>
      <c r="X9" s="127"/>
      <c r="Y9" s="120"/>
      <c r="Z9" s="120"/>
      <c r="AA9" s="120"/>
      <c r="AB9" s="120"/>
      <c r="AC9" s="120"/>
      <c r="AD9" s="120"/>
      <c r="AE9" s="120"/>
      <c r="AF9" s="120"/>
      <c r="AG9" s="120"/>
      <c r="AH9" s="120"/>
      <c r="AI9" s="120"/>
      <c r="AJ9" s="150">
        <f aca="true" t="shared" si="4" ref="AJ9:AJ39">AL9+AM9+AN9+AO9</f>
        <v>0</v>
      </c>
      <c r="AK9" s="127"/>
      <c r="AL9" s="134"/>
      <c r="AM9" s="134"/>
      <c r="AN9" s="134"/>
      <c r="AO9" s="121"/>
      <c r="AP9" s="203">
        <f aca="true" t="shared" si="5" ref="AP9:AP39">AR9+AS9+AT9+AU9</f>
        <v>0</v>
      </c>
      <c r="AQ9" s="127"/>
      <c r="AR9" s="207"/>
      <c r="AS9" s="207"/>
      <c r="AT9" s="207"/>
      <c r="AU9" s="207"/>
      <c r="AV9" s="127"/>
      <c r="AW9" s="127"/>
      <c r="AX9" s="119"/>
      <c r="AY9" s="127"/>
      <c r="AZ9" s="127"/>
      <c r="BA9" s="127"/>
      <c r="BB9" s="127"/>
      <c r="BC9" s="127"/>
      <c r="BD9" s="127"/>
      <c r="BE9" s="119"/>
      <c r="BF9" s="119"/>
      <c r="BG9" s="119"/>
      <c r="BH9" s="119"/>
      <c r="BI9" s="119"/>
      <c r="BJ9" s="119"/>
      <c r="BK9" s="119"/>
      <c r="BL9" s="127"/>
      <c r="BM9" s="127"/>
      <c r="BN9" s="135"/>
      <c r="BO9" s="127"/>
      <c r="BP9" s="135"/>
      <c r="BQ9" s="122"/>
      <c r="BR9" s="135"/>
      <c r="BS9" s="127"/>
      <c r="BT9" s="127"/>
      <c r="BU9" s="127"/>
      <c r="BV9" s="119"/>
      <c r="BW9" s="119"/>
      <c r="BX9" s="148">
        <f aca="true" t="shared" si="6" ref="BX9:BY39">BZ9+CB9+CD9+CF9+CH9+CJ9</f>
        <v>0</v>
      </c>
      <c r="BY9" s="148">
        <f t="shared" si="6"/>
        <v>0</v>
      </c>
      <c r="BZ9" s="127"/>
      <c r="CA9" s="123"/>
      <c r="CB9" s="119"/>
      <c r="CC9" s="120"/>
      <c r="CD9" s="119"/>
      <c r="CE9" s="121"/>
      <c r="CF9" s="119"/>
      <c r="CG9" s="202"/>
      <c r="CH9" s="119"/>
      <c r="CI9" s="125"/>
      <c r="CJ9" s="119"/>
      <c r="CK9" s="124"/>
    </row>
    <row r="10" spans="1:89" s="128" customFormat="1" ht="22.5" customHeight="1">
      <c r="A10" s="113"/>
      <c r="B10" s="129"/>
      <c r="C10" s="130"/>
      <c r="D10" s="131"/>
      <c r="E10" s="132"/>
      <c r="F10" s="133"/>
      <c r="G10" s="133"/>
      <c r="H10" s="133"/>
      <c r="I10" s="133"/>
      <c r="J10" s="133"/>
      <c r="K10" s="127"/>
      <c r="L10" s="127"/>
      <c r="M10" s="127"/>
      <c r="N10" s="127"/>
      <c r="O10" s="119"/>
      <c r="P10" s="119"/>
      <c r="Q10" s="148">
        <f t="shared" si="2"/>
        <v>0</v>
      </c>
      <c r="R10" s="148">
        <f t="shared" si="3"/>
        <v>0</v>
      </c>
      <c r="S10" s="118">
        <f t="shared" si="0"/>
        <v>0</v>
      </c>
      <c r="T10" s="127"/>
      <c r="U10" s="118"/>
      <c r="V10" s="118"/>
      <c r="W10" s="149">
        <f t="shared" si="1"/>
        <v>0</v>
      </c>
      <c r="X10" s="127"/>
      <c r="Y10" s="120"/>
      <c r="Z10" s="120"/>
      <c r="AA10" s="120"/>
      <c r="AB10" s="120"/>
      <c r="AC10" s="120"/>
      <c r="AD10" s="120"/>
      <c r="AE10" s="120"/>
      <c r="AF10" s="120"/>
      <c r="AG10" s="120"/>
      <c r="AH10" s="120"/>
      <c r="AI10" s="120"/>
      <c r="AJ10" s="150">
        <f t="shared" si="4"/>
        <v>0</v>
      </c>
      <c r="AK10" s="127"/>
      <c r="AL10" s="134"/>
      <c r="AM10" s="134"/>
      <c r="AN10" s="134"/>
      <c r="AO10" s="121"/>
      <c r="AP10" s="203">
        <f t="shared" si="5"/>
        <v>0</v>
      </c>
      <c r="AQ10" s="127"/>
      <c r="AR10" s="207"/>
      <c r="AS10" s="207"/>
      <c r="AT10" s="207"/>
      <c r="AU10" s="207"/>
      <c r="AV10" s="127"/>
      <c r="AW10" s="127"/>
      <c r="AX10" s="119"/>
      <c r="AY10" s="127"/>
      <c r="AZ10" s="127"/>
      <c r="BA10" s="127"/>
      <c r="BB10" s="127"/>
      <c r="BC10" s="127"/>
      <c r="BD10" s="127"/>
      <c r="BE10" s="119"/>
      <c r="BF10" s="119"/>
      <c r="BG10" s="119"/>
      <c r="BH10" s="119"/>
      <c r="BI10" s="119"/>
      <c r="BJ10" s="119"/>
      <c r="BK10" s="119"/>
      <c r="BL10" s="127"/>
      <c r="BM10" s="127"/>
      <c r="BN10" s="135"/>
      <c r="BO10" s="127"/>
      <c r="BP10" s="135"/>
      <c r="BQ10" s="122"/>
      <c r="BR10" s="135"/>
      <c r="BS10" s="127"/>
      <c r="BT10" s="127"/>
      <c r="BU10" s="127"/>
      <c r="BV10" s="119"/>
      <c r="BW10" s="119"/>
      <c r="BX10" s="148">
        <f t="shared" si="6"/>
        <v>0</v>
      </c>
      <c r="BY10" s="148">
        <f t="shared" si="6"/>
        <v>0</v>
      </c>
      <c r="BZ10" s="127"/>
      <c r="CA10" s="123"/>
      <c r="CB10" s="119"/>
      <c r="CC10" s="120"/>
      <c r="CD10" s="119"/>
      <c r="CE10" s="121"/>
      <c r="CF10" s="119"/>
      <c r="CG10" s="202"/>
      <c r="CH10" s="119"/>
      <c r="CI10" s="125"/>
      <c r="CJ10" s="119"/>
      <c r="CK10" s="124"/>
    </row>
    <row r="11" spans="1:89" s="128" customFormat="1" ht="22.5" customHeight="1">
      <c r="A11" s="113"/>
      <c r="B11" s="129"/>
      <c r="C11" s="130"/>
      <c r="D11" s="131"/>
      <c r="E11" s="132"/>
      <c r="F11" s="133"/>
      <c r="G11" s="133"/>
      <c r="H11" s="133"/>
      <c r="I11" s="133"/>
      <c r="J11" s="133"/>
      <c r="K11" s="127"/>
      <c r="L11" s="127"/>
      <c r="M11" s="127"/>
      <c r="N11" s="127"/>
      <c r="O11" s="119"/>
      <c r="P11" s="119"/>
      <c r="Q11" s="148">
        <f t="shared" si="2"/>
        <v>0</v>
      </c>
      <c r="R11" s="148">
        <f t="shared" si="3"/>
        <v>0</v>
      </c>
      <c r="S11" s="118">
        <f t="shared" si="0"/>
        <v>0</v>
      </c>
      <c r="T11" s="127"/>
      <c r="U11" s="118"/>
      <c r="V11" s="118"/>
      <c r="W11" s="149">
        <f t="shared" si="1"/>
        <v>0</v>
      </c>
      <c r="X11" s="127"/>
      <c r="Y11" s="120"/>
      <c r="Z11" s="120"/>
      <c r="AA11" s="120"/>
      <c r="AB11" s="120"/>
      <c r="AC11" s="120"/>
      <c r="AD11" s="120"/>
      <c r="AE11" s="120"/>
      <c r="AF11" s="120"/>
      <c r="AG11" s="120"/>
      <c r="AH11" s="120"/>
      <c r="AI11" s="120"/>
      <c r="AJ11" s="150">
        <f t="shared" si="4"/>
        <v>0</v>
      </c>
      <c r="AK11" s="127"/>
      <c r="AL11" s="134"/>
      <c r="AM11" s="134"/>
      <c r="AN11" s="134"/>
      <c r="AO11" s="121"/>
      <c r="AP11" s="203">
        <f t="shared" si="5"/>
        <v>0</v>
      </c>
      <c r="AQ11" s="127"/>
      <c r="AR11" s="207"/>
      <c r="AS11" s="207"/>
      <c r="AT11" s="207"/>
      <c r="AU11" s="207"/>
      <c r="AV11" s="127"/>
      <c r="AW11" s="127"/>
      <c r="AX11" s="119"/>
      <c r="AY11" s="127"/>
      <c r="AZ11" s="127"/>
      <c r="BA11" s="127"/>
      <c r="BB11" s="127"/>
      <c r="BC11" s="127"/>
      <c r="BD11" s="127"/>
      <c r="BE11" s="119"/>
      <c r="BF11" s="119"/>
      <c r="BG11" s="119"/>
      <c r="BH11" s="119"/>
      <c r="BI11" s="119"/>
      <c r="BJ11" s="119"/>
      <c r="BK11" s="119"/>
      <c r="BL11" s="127"/>
      <c r="BM11" s="127"/>
      <c r="BN11" s="135"/>
      <c r="BO11" s="127"/>
      <c r="BP11" s="135"/>
      <c r="BQ11" s="122"/>
      <c r="BR11" s="135"/>
      <c r="BS11" s="127"/>
      <c r="BT11" s="127"/>
      <c r="BU11" s="127"/>
      <c r="BV11" s="119"/>
      <c r="BW11" s="119"/>
      <c r="BX11" s="148">
        <f t="shared" si="6"/>
        <v>0</v>
      </c>
      <c r="BY11" s="148">
        <f t="shared" si="6"/>
        <v>0</v>
      </c>
      <c r="BZ11" s="127"/>
      <c r="CA11" s="123"/>
      <c r="CB11" s="119"/>
      <c r="CC11" s="120"/>
      <c r="CD11" s="119"/>
      <c r="CE11" s="121"/>
      <c r="CF11" s="119"/>
      <c r="CG11" s="202"/>
      <c r="CH11" s="119"/>
      <c r="CI11" s="125"/>
      <c r="CJ11" s="119"/>
      <c r="CK11" s="124"/>
    </row>
    <row r="12" spans="1:89" s="128" customFormat="1" ht="22.5" customHeight="1">
      <c r="A12" s="113"/>
      <c r="B12" s="129"/>
      <c r="C12" s="130"/>
      <c r="D12" s="131"/>
      <c r="E12" s="132"/>
      <c r="F12" s="133"/>
      <c r="G12" s="133"/>
      <c r="H12" s="133"/>
      <c r="I12" s="133"/>
      <c r="J12" s="133"/>
      <c r="K12" s="127"/>
      <c r="L12" s="127"/>
      <c r="M12" s="127"/>
      <c r="N12" s="127"/>
      <c r="O12" s="119"/>
      <c r="P12" s="119"/>
      <c r="Q12" s="148">
        <f t="shared" si="2"/>
        <v>0</v>
      </c>
      <c r="R12" s="148">
        <f t="shared" si="3"/>
        <v>0</v>
      </c>
      <c r="S12" s="118">
        <f t="shared" si="0"/>
        <v>0</v>
      </c>
      <c r="T12" s="127"/>
      <c r="U12" s="118"/>
      <c r="V12" s="118"/>
      <c r="W12" s="149">
        <f t="shared" si="1"/>
        <v>0</v>
      </c>
      <c r="X12" s="127"/>
      <c r="Y12" s="120"/>
      <c r="Z12" s="120"/>
      <c r="AA12" s="120"/>
      <c r="AB12" s="120"/>
      <c r="AC12" s="120"/>
      <c r="AD12" s="120"/>
      <c r="AE12" s="120"/>
      <c r="AF12" s="120"/>
      <c r="AG12" s="120"/>
      <c r="AH12" s="120"/>
      <c r="AI12" s="120"/>
      <c r="AJ12" s="150">
        <f t="shared" si="4"/>
        <v>0</v>
      </c>
      <c r="AK12" s="127"/>
      <c r="AL12" s="134"/>
      <c r="AM12" s="134"/>
      <c r="AN12" s="134"/>
      <c r="AO12" s="121"/>
      <c r="AP12" s="203">
        <f t="shared" si="5"/>
        <v>0</v>
      </c>
      <c r="AQ12" s="127"/>
      <c r="AR12" s="207"/>
      <c r="AS12" s="207"/>
      <c r="AT12" s="207"/>
      <c r="AU12" s="207"/>
      <c r="AV12" s="127"/>
      <c r="AW12" s="127"/>
      <c r="AX12" s="119"/>
      <c r="AY12" s="127"/>
      <c r="AZ12" s="127"/>
      <c r="BA12" s="127"/>
      <c r="BB12" s="127"/>
      <c r="BC12" s="127"/>
      <c r="BD12" s="127"/>
      <c r="BE12" s="119"/>
      <c r="BF12" s="119"/>
      <c r="BG12" s="119"/>
      <c r="BH12" s="119"/>
      <c r="BI12" s="119"/>
      <c r="BJ12" s="119"/>
      <c r="BK12" s="119"/>
      <c r="BL12" s="127"/>
      <c r="BM12" s="127"/>
      <c r="BN12" s="135"/>
      <c r="BO12" s="127"/>
      <c r="BP12" s="135"/>
      <c r="BQ12" s="122"/>
      <c r="BR12" s="135"/>
      <c r="BS12" s="127"/>
      <c r="BT12" s="127"/>
      <c r="BU12" s="127"/>
      <c r="BV12" s="119"/>
      <c r="BW12" s="119"/>
      <c r="BX12" s="148">
        <f t="shared" si="6"/>
        <v>0</v>
      </c>
      <c r="BY12" s="148">
        <f t="shared" si="6"/>
        <v>0</v>
      </c>
      <c r="BZ12" s="127"/>
      <c r="CA12" s="123"/>
      <c r="CB12" s="119"/>
      <c r="CC12" s="120"/>
      <c r="CD12" s="119"/>
      <c r="CE12" s="121"/>
      <c r="CF12" s="119"/>
      <c r="CG12" s="202"/>
      <c r="CH12" s="119"/>
      <c r="CI12" s="125"/>
      <c r="CJ12" s="119"/>
      <c r="CK12" s="124"/>
    </row>
    <row r="13" spans="1:89" s="128" customFormat="1" ht="22.5" customHeight="1">
      <c r="A13" s="113"/>
      <c r="B13" s="129"/>
      <c r="C13" s="114"/>
      <c r="D13" s="131"/>
      <c r="E13" s="132"/>
      <c r="F13" s="133"/>
      <c r="G13" s="133"/>
      <c r="H13" s="133"/>
      <c r="I13" s="133"/>
      <c r="J13" s="133"/>
      <c r="K13" s="127"/>
      <c r="L13" s="127"/>
      <c r="M13" s="127"/>
      <c r="N13" s="127"/>
      <c r="O13" s="119"/>
      <c r="P13" s="119"/>
      <c r="Q13" s="148">
        <f t="shared" si="2"/>
        <v>0</v>
      </c>
      <c r="R13" s="148">
        <f t="shared" si="3"/>
        <v>0</v>
      </c>
      <c r="S13" s="118">
        <f t="shared" si="0"/>
        <v>0</v>
      </c>
      <c r="T13" s="127"/>
      <c r="U13" s="118"/>
      <c r="V13" s="118"/>
      <c r="W13" s="149">
        <f t="shared" si="1"/>
        <v>0</v>
      </c>
      <c r="X13" s="127"/>
      <c r="Y13" s="120"/>
      <c r="Z13" s="120"/>
      <c r="AA13" s="120"/>
      <c r="AB13" s="120"/>
      <c r="AC13" s="120"/>
      <c r="AD13" s="120"/>
      <c r="AE13" s="120"/>
      <c r="AF13" s="120"/>
      <c r="AG13" s="120"/>
      <c r="AH13" s="120"/>
      <c r="AI13" s="120"/>
      <c r="AJ13" s="150">
        <f t="shared" si="4"/>
        <v>0</v>
      </c>
      <c r="AK13" s="127"/>
      <c r="AL13" s="134"/>
      <c r="AM13" s="134"/>
      <c r="AN13" s="134"/>
      <c r="AO13" s="121"/>
      <c r="AP13" s="203">
        <f t="shared" si="5"/>
        <v>0</v>
      </c>
      <c r="AQ13" s="127"/>
      <c r="AR13" s="207"/>
      <c r="AS13" s="207"/>
      <c r="AT13" s="207"/>
      <c r="AU13" s="207"/>
      <c r="AV13" s="127"/>
      <c r="AW13" s="127"/>
      <c r="AX13" s="119"/>
      <c r="AY13" s="127"/>
      <c r="AZ13" s="127"/>
      <c r="BA13" s="127"/>
      <c r="BB13" s="127"/>
      <c r="BC13" s="127"/>
      <c r="BD13" s="127"/>
      <c r="BE13" s="119"/>
      <c r="BF13" s="119"/>
      <c r="BG13" s="119"/>
      <c r="BH13" s="119"/>
      <c r="BI13" s="119"/>
      <c r="BJ13" s="119"/>
      <c r="BK13" s="119"/>
      <c r="BL13" s="127"/>
      <c r="BM13" s="127"/>
      <c r="BN13" s="135"/>
      <c r="BO13" s="127"/>
      <c r="BP13" s="135"/>
      <c r="BQ13" s="122"/>
      <c r="BR13" s="135"/>
      <c r="BS13" s="127"/>
      <c r="BT13" s="127"/>
      <c r="BU13" s="127"/>
      <c r="BV13" s="119"/>
      <c r="BW13" s="119"/>
      <c r="BX13" s="148">
        <f t="shared" si="6"/>
        <v>0</v>
      </c>
      <c r="BY13" s="148">
        <f t="shared" si="6"/>
        <v>0</v>
      </c>
      <c r="BZ13" s="127"/>
      <c r="CA13" s="123"/>
      <c r="CB13" s="119"/>
      <c r="CC13" s="120"/>
      <c r="CD13" s="119"/>
      <c r="CE13" s="121"/>
      <c r="CF13" s="119"/>
      <c r="CG13" s="202"/>
      <c r="CH13" s="119"/>
      <c r="CI13" s="125"/>
      <c r="CJ13" s="119"/>
      <c r="CK13" s="124"/>
    </row>
    <row r="14" spans="1:89" s="128" customFormat="1" ht="22.5" customHeight="1">
      <c r="A14" s="113" t="s">
        <v>113</v>
      </c>
      <c r="B14" s="129"/>
      <c r="C14" s="114"/>
      <c r="D14" s="131"/>
      <c r="E14" s="132"/>
      <c r="F14" s="133"/>
      <c r="G14" s="133"/>
      <c r="H14" s="133"/>
      <c r="I14" s="133"/>
      <c r="J14" s="133"/>
      <c r="K14" s="127"/>
      <c r="L14" s="127"/>
      <c r="M14" s="127"/>
      <c r="N14" s="127"/>
      <c r="O14" s="119"/>
      <c r="P14" s="119"/>
      <c r="Q14" s="148">
        <f t="shared" si="2"/>
        <v>0</v>
      </c>
      <c r="R14" s="148">
        <f t="shared" si="3"/>
        <v>0</v>
      </c>
      <c r="S14" s="118">
        <f t="shared" si="0"/>
        <v>0</v>
      </c>
      <c r="T14" s="127"/>
      <c r="U14" s="118"/>
      <c r="V14" s="118"/>
      <c r="W14" s="149">
        <f t="shared" si="1"/>
        <v>0</v>
      </c>
      <c r="X14" s="127"/>
      <c r="Y14" s="120"/>
      <c r="Z14" s="120"/>
      <c r="AA14" s="120"/>
      <c r="AB14" s="120"/>
      <c r="AC14" s="120"/>
      <c r="AD14" s="120"/>
      <c r="AE14" s="120"/>
      <c r="AF14" s="120"/>
      <c r="AG14" s="120"/>
      <c r="AH14" s="120"/>
      <c r="AI14" s="120"/>
      <c r="AJ14" s="150">
        <f t="shared" si="4"/>
        <v>0</v>
      </c>
      <c r="AK14" s="127"/>
      <c r="AL14" s="134"/>
      <c r="AM14" s="134"/>
      <c r="AN14" s="134"/>
      <c r="AO14" s="121"/>
      <c r="AP14" s="203">
        <f t="shared" si="5"/>
        <v>0</v>
      </c>
      <c r="AQ14" s="127"/>
      <c r="AR14" s="207"/>
      <c r="AS14" s="207"/>
      <c r="AT14" s="207"/>
      <c r="AU14" s="207"/>
      <c r="AV14" s="127"/>
      <c r="AW14" s="127"/>
      <c r="AX14" s="119"/>
      <c r="AY14" s="127"/>
      <c r="AZ14" s="127"/>
      <c r="BA14" s="127"/>
      <c r="BB14" s="127"/>
      <c r="BC14" s="127"/>
      <c r="BD14" s="127"/>
      <c r="BE14" s="119"/>
      <c r="BF14" s="119"/>
      <c r="BG14" s="119"/>
      <c r="BH14" s="119"/>
      <c r="BI14" s="119"/>
      <c r="BJ14" s="119"/>
      <c r="BK14" s="119"/>
      <c r="BL14" s="127"/>
      <c r="BM14" s="127"/>
      <c r="BN14" s="135"/>
      <c r="BO14" s="127"/>
      <c r="BP14" s="135"/>
      <c r="BQ14" s="122"/>
      <c r="BR14" s="135"/>
      <c r="BS14" s="127"/>
      <c r="BT14" s="127"/>
      <c r="BU14" s="127"/>
      <c r="BV14" s="119"/>
      <c r="BW14" s="119"/>
      <c r="BX14" s="148">
        <f t="shared" si="6"/>
        <v>0</v>
      </c>
      <c r="BY14" s="148">
        <f t="shared" si="6"/>
        <v>0</v>
      </c>
      <c r="BZ14" s="127"/>
      <c r="CA14" s="123"/>
      <c r="CB14" s="119"/>
      <c r="CC14" s="120"/>
      <c r="CD14" s="119"/>
      <c r="CE14" s="121"/>
      <c r="CF14" s="119"/>
      <c r="CG14" s="202"/>
      <c r="CH14" s="119"/>
      <c r="CI14" s="125"/>
      <c r="CJ14" s="119"/>
      <c r="CK14" s="124"/>
    </row>
    <row r="15" spans="1:89" s="128" customFormat="1" ht="22.5" customHeight="1">
      <c r="A15" s="113" t="s">
        <v>114</v>
      </c>
      <c r="B15" s="129"/>
      <c r="C15" s="114"/>
      <c r="D15" s="131"/>
      <c r="E15" s="132"/>
      <c r="F15" s="133"/>
      <c r="G15" s="133"/>
      <c r="H15" s="133"/>
      <c r="I15" s="133"/>
      <c r="J15" s="133"/>
      <c r="K15" s="127"/>
      <c r="L15" s="127"/>
      <c r="M15" s="127"/>
      <c r="N15" s="127"/>
      <c r="O15" s="119"/>
      <c r="P15" s="119"/>
      <c r="Q15" s="148">
        <f t="shared" si="2"/>
        <v>0</v>
      </c>
      <c r="R15" s="148">
        <f t="shared" si="3"/>
        <v>0</v>
      </c>
      <c r="S15" s="118">
        <f t="shared" si="0"/>
        <v>0</v>
      </c>
      <c r="T15" s="127"/>
      <c r="U15" s="118"/>
      <c r="V15" s="118"/>
      <c r="W15" s="149">
        <f t="shared" si="1"/>
        <v>0</v>
      </c>
      <c r="X15" s="127"/>
      <c r="Y15" s="120"/>
      <c r="Z15" s="120"/>
      <c r="AA15" s="120"/>
      <c r="AB15" s="120"/>
      <c r="AC15" s="120"/>
      <c r="AD15" s="120"/>
      <c r="AE15" s="120"/>
      <c r="AF15" s="120"/>
      <c r="AG15" s="120"/>
      <c r="AH15" s="120"/>
      <c r="AI15" s="120"/>
      <c r="AJ15" s="150">
        <f t="shared" si="4"/>
        <v>0</v>
      </c>
      <c r="AK15" s="127"/>
      <c r="AL15" s="134"/>
      <c r="AM15" s="134"/>
      <c r="AN15" s="134"/>
      <c r="AO15" s="121"/>
      <c r="AP15" s="203">
        <f t="shared" si="5"/>
        <v>0</v>
      </c>
      <c r="AQ15" s="127"/>
      <c r="AR15" s="207"/>
      <c r="AS15" s="207"/>
      <c r="AT15" s="207"/>
      <c r="AU15" s="207"/>
      <c r="AV15" s="127"/>
      <c r="AW15" s="127"/>
      <c r="AX15" s="119"/>
      <c r="AY15" s="127"/>
      <c r="AZ15" s="127"/>
      <c r="BA15" s="127"/>
      <c r="BB15" s="127"/>
      <c r="BC15" s="127"/>
      <c r="BD15" s="127"/>
      <c r="BE15" s="119"/>
      <c r="BF15" s="119"/>
      <c r="BG15" s="119"/>
      <c r="BH15" s="119"/>
      <c r="BI15" s="119"/>
      <c r="BJ15" s="119"/>
      <c r="BK15" s="119"/>
      <c r="BL15" s="127"/>
      <c r="BM15" s="127"/>
      <c r="BN15" s="135"/>
      <c r="BO15" s="127"/>
      <c r="BP15" s="135"/>
      <c r="BQ15" s="122"/>
      <c r="BR15" s="135"/>
      <c r="BS15" s="127"/>
      <c r="BT15" s="127"/>
      <c r="BU15" s="127"/>
      <c r="BV15" s="119"/>
      <c r="BW15" s="119"/>
      <c r="BX15" s="148">
        <f t="shared" si="6"/>
        <v>0</v>
      </c>
      <c r="BY15" s="148">
        <f t="shared" si="6"/>
        <v>0</v>
      </c>
      <c r="BZ15" s="127"/>
      <c r="CA15" s="123"/>
      <c r="CB15" s="119"/>
      <c r="CC15" s="120"/>
      <c r="CD15" s="119"/>
      <c r="CE15" s="121"/>
      <c r="CF15" s="119"/>
      <c r="CG15" s="202"/>
      <c r="CH15" s="119"/>
      <c r="CI15" s="125"/>
      <c r="CJ15" s="119"/>
      <c r="CK15" s="124"/>
    </row>
    <row r="16" spans="1:89" s="128" customFormat="1" ht="22.5" customHeight="1">
      <c r="A16" s="113" t="s">
        <v>115</v>
      </c>
      <c r="B16" s="129"/>
      <c r="C16" s="114"/>
      <c r="D16" s="131"/>
      <c r="E16" s="132"/>
      <c r="F16" s="133"/>
      <c r="G16" s="133"/>
      <c r="H16" s="133"/>
      <c r="I16" s="133"/>
      <c r="J16" s="133"/>
      <c r="K16" s="127"/>
      <c r="L16" s="127"/>
      <c r="M16" s="127"/>
      <c r="N16" s="127"/>
      <c r="O16" s="119"/>
      <c r="P16" s="119"/>
      <c r="Q16" s="148">
        <f t="shared" si="2"/>
        <v>0</v>
      </c>
      <c r="R16" s="148">
        <f t="shared" si="3"/>
        <v>0</v>
      </c>
      <c r="S16" s="118">
        <f t="shared" si="0"/>
        <v>0</v>
      </c>
      <c r="T16" s="127"/>
      <c r="U16" s="118"/>
      <c r="V16" s="118"/>
      <c r="W16" s="149">
        <f t="shared" si="1"/>
        <v>0</v>
      </c>
      <c r="X16" s="127"/>
      <c r="Y16" s="120"/>
      <c r="Z16" s="120"/>
      <c r="AA16" s="120"/>
      <c r="AB16" s="120"/>
      <c r="AC16" s="120"/>
      <c r="AD16" s="120"/>
      <c r="AE16" s="120"/>
      <c r="AF16" s="120"/>
      <c r="AG16" s="120"/>
      <c r="AH16" s="120"/>
      <c r="AI16" s="120"/>
      <c r="AJ16" s="150">
        <f t="shared" si="4"/>
        <v>0</v>
      </c>
      <c r="AK16" s="127"/>
      <c r="AL16" s="134"/>
      <c r="AM16" s="134"/>
      <c r="AN16" s="134"/>
      <c r="AO16" s="121"/>
      <c r="AP16" s="203">
        <f t="shared" si="5"/>
        <v>0</v>
      </c>
      <c r="AQ16" s="127"/>
      <c r="AR16" s="207"/>
      <c r="AS16" s="207"/>
      <c r="AT16" s="207"/>
      <c r="AU16" s="207"/>
      <c r="AV16" s="127"/>
      <c r="AW16" s="127"/>
      <c r="AX16" s="119"/>
      <c r="AY16" s="127"/>
      <c r="AZ16" s="127"/>
      <c r="BA16" s="127"/>
      <c r="BB16" s="127"/>
      <c r="BC16" s="127"/>
      <c r="BD16" s="127"/>
      <c r="BE16" s="119"/>
      <c r="BF16" s="119"/>
      <c r="BG16" s="119"/>
      <c r="BH16" s="119"/>
      <c r="BI16" s="119"/>
      <c r="BJ16" s="119"/>
      <c r="BK16" s="119"/>
      <c r="BL16" s="127"/>
      <c r="BM16" s="127"/>
      <c r="BN16" s="135"/>
      <c r="BO16" s="127"/>
      <c r="BP16" s="135"/>
      <c r="BQ16" s="122"/>
      <c r="BR16" s="135"/>
      <c r="BS16" s="127"/>
      <c r="BT16" s="127"/>
      <c r="BU16" s="127"/>
      <c r="BV16" s="119"/>
      <c r="BW16" s="119"/>
      <c r="BX16" s="148">
        <f t="shared" si="6"/>
        <v>0</v>
      </c>
      <c r="BY16" s="148">
        <f t="shared" si="6"/>
        <v>0</v>
      </c>
      <c r="BZ16" s="127"/>
      <c r="CA16" s="123"/>
      <c r="CB16" s="119"/>
      <c r="CC16" s="120"/>
      <c r="CD16" s="119"/>
      <c r="CE16" s="121"/>
      <c r="CF16" s="119"/>
      <c r="CG16" s="202"/>
      <c r="CH16" s="119"/>
      <c r="CI16" s="125"/>
      <c r="CJ16" s="119"/>
      <c r="CK16" s="124"/>
    </row>
    <row r="17" spans="1:89" s="128" customFormat="1" ht="22.5" customHeight="1">
      <c r="A17" s="113" t="s">
        <v>116</v>
      </c>
      <c r="B17" s="129"/>
      <c r="C17" s="114"/>
      <c r="D17" s="131"/>
      <c r="E17" s="132"/>
      <c r="F17" s="133"/>
      <c r="G17" s="133"/>
      <c r="H17" s="133"/>
      <c r="I17" s="133"/>
      <c r="J17" s="133"/>
      <c r="K17" s="127"/>
      <c r="L17" s="127"/>
      <c r="M17" s="127"/>
      <c r="N17" s="127"/>
      <c r="O17" s="119"/>
      <c r="P17" s="119"/>
      <c r="Q17" s="148">
        <f t="shared" si="2"/>
        <v>0</v>
      </c>
      <c r="R17" s="148">
        <f t="shared" si="3"/>
        <v>0</v>
      </c>
      <c r="S17" s="118">
        <f t="shared" si="0"/>
        <v>0</v>
      </c>
      <c r="T17" s="127"/>
      <c r="U17" s="118"/>
      <c r="V17" s="118"/>
      <c r="W17" s="149">
        <f t="shared" si="1"/>
        <v>0</v>
      </c>
      <c r="X17" s="127"/>
      <c r="Y17" s="120"/>
      <c r="Z17" s="120"/>
      <c r="AA17" s="120"/>
      <c r="AB17" s="120"/>
      <c r="AC17" s="120"/>
      <c r="AD17" s="120"/>
      <c r="AE17" s="120"/>
      <c r="AF17" s="120"/>
      <c r="AG17" s="120"/>
      <c r="AH17" s="120"/>
      <c r="AI17" s="120"/>
      <c r="AJ17" s="150">
        <f t="shared" si="4"/>
        <v>0</v>
      </c>
      <c r="AK17" s="127"/>
      <c r="AL17" s="134"/>
      <c r="AM17" s="134"/>
      <c r="AN17" s="134"/>
      <c r="AO17" s="121"/>
      <c r="AP17" s="203">
        <f t="shared" si="5"/>
        <v>0</v>
      </c>
      <c r="AQ17" s="127"/>
      <c r="AR17" s="207"/>
      <c r="AS17" s="207"/>
      <c r="AT17" s="207"/>
      <c r="AU17" s="207"/>
      <c r="AV17" s="127"/>
      <c r="AW17" s="127"/>
      <c r="AX17" s="119"/>
      <c r="AY17" s="127"/>
      <c r="AZ17" s="127"/>
      <c r="BA17" s="127"/>
      <c r="BB17" s="127"/>
      <c r="BC17" s="127"/>
      <c r="BD17" s="127"/>
      <c r="BE17" s="119"/>
      <c r="BF17" s="119"/>
      <c r="BG17" s="119"/>
      <c r="BH17" s="119"/>
      <c r="BI17" s="119"/>
      <c r="BJ17" s="119"/>
      <c r="BK17" s="119"/>
      <c r="BL17" s="127"/>
      <c r="BM17" s="127"/>
      <c r="BN17" s="135"/>
      <c r="BO17" s="127"/>
      <c r="BP17" s="135"/>
      <c r="BQ17" s="122"/>
      <c r="BR17" s="135"/>
      <c r="BS17" s="127"/>
      <c r="BT17" s="127"/>
      <c r="BU17" s="127"/>
      <c r="BV17" s="119"/>
      <c r="BW17" s="119"/>
      <c r="BX17" s="148">
        <f t="shared" si="6"/>
        <v>0</v>
      </c>
      <c r="BY17" s="148">
        <f t="shared" si="6"/>
        <v>0</v>
      </c>
      <c r="BZ17" s="127"/>
      <c r="CA17" s="123"/>
      <c r="CB17" s="119"/>
      <c r="CC17" s="120"/>
      <c r="CD17" s="119"/>
      <c r="CE17" s="121"/>
      <c r="CF17" s="119"/>
      <c r="CG17" s="202"/>
      <c r="CH17" s="119"/>
      <c r="CI17" s="125"/>
      <c r="CJ17" s="119"/>
      <c r="CK17" s="124"/>
    </row>
    <row r="18" spans="1:89" s="128" customFormat="1" ht="22.5" customHeight="1">
      <c r="A18" s="113" t="s">
        <v>117</v>
      </c>
      <c r="B18" s="129"/>
      <c r="C18" s="114"/>
      <c r="D18" s="131"/>
      <c r="E18" s="132"/>
      <c r="F18" s="133"/>
      <c r="G18" s="133"/>
      <c r="H18" s="133"/>
      <c r="I18" s="133"/>
      <c r="J18" s="133"/>
      <c r="K18" s="127"/>
      <c r="L18" s="127"/>
      <c r="M18" s="127"/>
      <c r="N18" s="127"/>
      <c r="O18" s="119"/>
      <c r="P18" s="119"/>
      <c r="Q18" s="148">
        <f t="shared" si="2"/>
        <v>0</v>
      </c>
      <c r="R18" s="148">
        <f t="shared" si="3"/>
        <v>0</v>
      </c>
      <c r="S18" s="118">
        <f t="shared" si="0"/>
        <v>0</v>
      </c>
      <c r="T18" s="127"/>
      <c r="U18" s="118"/>
      <c r="V18" s="118"/>
      <c r="W18" s="149">
        <f t="shared" si="1"/>
        <v>0</v>
      </c>
      <c r="X18" s="127"/>
      <c r="Y18" s="120"/>
      <c r="Z18" s="120"/>
      <c r="AA18" s="120"/>
      <c r="AB18" s="120"/>
      <c r="AC18" s="120"/>
      <c r="AD18" s="120"/>
      <c r="AE18" s="120"/>
      <c r="AF18" s="120"/>
      <c r="AG18" s="120"/>
      <c r="AH18" s="120"/>
      <c r="AI18" s="120"/>
      <c r="AJ18" s="150">
        <f t="shared" si="4"/>
        <v>0</v>
      </c>
      <c r="AK18" s="127"/>
      <c r="AL18" s="134"/>
      <c r="AM18" s="134"/>
      <c r="AN18" s="134"/>
      <c r="AO18" s="121"/>
      <c r="AP18" s="203">
        <f t="shared" si="5"/>
        <v>0</v>
      </c>
      <c r="AQ18" s="127"/>
      <c r="AR18" s="207"/>
      <c r="AS18" s="207"/>
      <c r="AT18" s="207"/>
      <c r="AU18" s="207"/>
      <c r="AV18" s="127"/>
      <c r="AW18" s="127"/>
      <c r="AX18" s="119"/>
      <c r="AY18" s="127"/>
      <c r="AZ18" s="127"/>
      <c r="BA18" s="127"/>
      <c r="BB18" s="127"/>
      <c r="BC18" s="127"/>
      <c r="BD18" s="127"/>
      <c r="BE18" s="119"/>
      <c r="BF18" s="119"/>
      <c r="BG18" s="119"/>
      <c r="BH18" s="119"/>
      <c r="BI18" s="119"/>
      <c r="BJ18" s="119"/>
      <c r="BK18" s="119"/>
      <c r="BL18" s="127"/>
      <c r="BM18" s="127"/>
      <c r="BN18" s="135"/>
      <c r="BO18" s="127"/>
      <c r="BP18" s="135"/>
      <c r="BQ18" s="122"/>
      <c r="BR18" s="135"/>
      <c r="BS18" s="127"/>
      <c r="BT18" s="127"/>
      <c r="BU18" s="127"/>
      <c r="BV18" s="119"/>
      <c r="BW18" s="119"/>
      <c r="BX18" s="148">
        <f t="shared" si="6"/>
        <v>0</v>
      </c>
      <c r="BY18" s="148">
        <f t="shared" si="6"/>
        <v>0</v>
      </c>
      <c r="BZ18" s="127"/>
      <c r="CA18" s="123"/>
      <c r="CB18" s="119"/>
      <c r="CC18" s="120"/>
      <c r="CD18" s="119"/>
      <c r="CE18" s="121"/>
      <c r="CF18" s="119"/>
      <c r="CG18" s="202"/>
      <c r="CH18" s="119"/>
      <c r="CI18" s="125"/>
      <c r="CJ18" s="119"/>
      <c r="CK18" s="124"/>
    </row>
    <row r="19" spans="1:89" s="128" customFormat="1" ht="22.5" customHeight="1">
      <c r="A19" s="113" t="s">
        <v>118</v>
      </c>
      <c r="B19" s="129"/>
      <c r="C19" s="114"/>
      <c r="D19" s="131"/>
      <c r="E19" s="132"/>
      <c r="F19" s="133"/>
      <c r="G19" s="133"/>
      <c r="H19" s="133"/>
      <c r="I19" s="133"/>
      <c r="J19" s="133"/>
      <c r="K19" s="127"/>
      <c r="L19" s="127"/>
      <c r="M19" s="127"/>
      <c r="N19" s="127"/>
      <c r="O19" s="119"/>
      <c r="P19" s="119"/>
      <c r="Q19" s="148">
        <f t="shared" si="2"/>
        <v>0</v>
      </c>
      <c r="R19" s="148">
        <f t="shared" si="3"/>
        <v>0</v>
      </c>
      <c r="S19" s="118">
        <f t="shared" si="0"/>
        <v>0</v>
      </c>
      <c r="T19" s="127"/>
      <c r="U19" s="118"/>
      <c r="V19" s="118"/>
      <c r="W19" s="149">
        <f t="shared" si="1"/>
        <v>0</v>
      </c>
      <c r="X19" s="127"/>
      <c r="Y19" s="120"/>
      <c r="Z19" s="120"/>
      <c r="AA19" s="120"/>
      <c r="AB19" s="120"/>
      <c r="AC19" s="120"/>
      <c r="AD19" s="120"/>
      <c r="AE19" s="120"/>
      <c r="AF19" s="120"/>
      <c r="AG19" s="120"/>
      <c r="AH19" s="120"/>
      <c r="AI19" s="120"/>
      <c r="AJ19" s="150">
        <f t="shared" si="4"/>
        <v>0</v>
      </c>
      <c r="AK19" s="127"/>
      <c r="AL19" s="134"/>
      <c r="AM19" s="134"/>
      <c r="AN19" s="134"/>
      <c r="AO19" s="121"/>
      <c r="AP19" s="203">
        <f t="shared" si="5"/>
        <v>0</v>
      </c>
      <c r="AQ19" s="127"/>
      <c r="AR19" s="207"/>
      <c r="AS19" s="207"/>
      <c r="AT19" s="207"/>
      <c r="AU19" s="207"/>
      <c r="AV19" s="127"/>
      <c r="AW19" s="127"/>
      <c r="AX19" s="119"/>
      <c r="AY19" s="127"/>
      <c r="AZ19" s="127"/>
      <c r="BA19" s="127"/>
      <c r="BB19" s="127"/>
      <c r="BC19" s="127"/>
      <c r="BD19" s="127"/>
      <c r="BE19" s="119"/>
      <c r="BF19" s="119"/>
      <c r="BG19" s="119"/>
      <c r="BH19" s="119"/>
      <c r="BI19" s="119"/>
      <c r="BJ19" s="119"/>
      <c r="BK19" s="119"/>
      <c r="BL19" s="127"/>
      <c r="BM19" s="127"/>
      <c r="BN19" s="135"/>
      <c r="BO19" s="127"/>
      <c r="BP19" s="135"/>
      <c r="BQ19" s="122"/>
      <c r="BR19" s="135"/>
      <c r="BS19" s="127"/>
      <c r="BT19" s="127"/>
      <c r="BU19" s="127"/>
      <c r="BV19" s="119"/>
      <c r="BW19" s="119"/>
      <c r="BX19" s="148">
        <f t="shared" si="6"/>
        <v>0</v>
      </c>
      <c r="BY19" s="148">
        <f t="shared" si="6"/>
        <v>0</v>
      </c>
      <c r="BZ19" s="127"/>
      <c r="CA19" s="123"/>
      <c r="CB19" s="119"/>
      <c r="CC19" s="120"/>
      <c r="CD19" s="119"/>
      <c r="CE19" s="121"/>
      <c r="CF19" s="119"/>
      <c r="CG19" s="202"/>
      <c r="CH19" s="119"/>
      <c r="CI19" s="125"/>
      <c r="CJ19" s="119"/>
      <c r="CK19" s="124"/>
    </row>
    <row r="20" spans="1:89" s="128" customFormat="1" ht="22.5" customHeight="1">
      <c r="A20" s="113" t="s">
        <v>119</v>
      </c>
      <c r="B20" s="129"/>
      <c r="C20" s="114"/>
      <c r="D20" s="131"/>
      <c r="E20" s="132"/>
      <c r="F20" s="133"/>
      <c r="G20" s="133"/>
      <c r="H20" s="133"/>
      <c r="I20" s="133"/>
      <c r="J20" s="133"/>
      <c r="K20" s="127"/>
      <c r="L20" s="127"/>
      <c r="M20" s="127"/>
      <c r="N20" s="127"/>
      <c r="O20" s="119"/>
      <c r="P20" s="119"/>
      <c r="Q20" s="148">
        <f t="shared" si="2"/>
        <v>0</v>
      </c>
      <c r="R20" s="148">
        <f t="shared" si="3"/>
        <v>0</v>
      </c>
      <c r="S20" s="118">
        <f t="shared" si="0"/>
        <v>0</v>
      </c>
      <c r="T20" s="127"/>
      <c r="U20" s="118"/>
      <c r="V20" s="118"/>
      <c r="W20" s="149">
        <f t="shared" si="1"/>
        <v>0</v>
      </c>
      <c r="X20" s="127"/>
      <c r="Y20" s="120"/>
      <c r="Z20" s="120"/>
      <c r="AA20" s="120"/>
      <c r="AB20" s="120"/>
      <c r="AC20" s="120"/>
      <c r="AD20" s="120"/>
      <c r="AE20" s="120"/>
      <c r="AF20" s="120"/>
      <c r="AG20" s="120"/>
      <c r="AH20" s="120"/>
      <c r="AI20" s="120"/>
      <c r="AJ20" s="150">
        <f t="shared" si="4"/>
        <v>0</v>
      </c>
      <c r="AK20" s="127"/>
      <c r="AL20" s="134"/>
      <c r="AM20" s="134"/>
      <c r="AN20" s="134"/>
      <c r="AO20" s="121"/>
      <c r="AP20" s="203">
        <f t="shared" si="5"/>
        <v>0</v>
      </c>
      <c r="AQ20" s="127"/>
      <c r="AR20" s="207"/>
      <c r="AS20" s="207"/>
      <c r="AT20" s="207"/>
      <c r="AU20" s="207"/>
      <c r="AV20" s="127"/>
      <c r="AW20" s="127"/>
      <c r="AX20" s="119"/>
      <c r="AY20" s="127"/>
      <c r="AZ20" s="127"/>
      <c r="BA20" s="127"/>
      <c r="BB20" s="127"/>
      <c r="BC20" s="127"/>
      <c r="BD20" s="127"/>
      <c r="BE20" s="119"/>
      <c r="BF20" s="119"/>
      <c r="BG20" s="119"/>
      <c r="BH20" s="119"/>
      <c r="BI20" s="119"/>
      <c r="BJ20" s="119"/>
      <c r="BK20" s="119"/>
      <c r="BL20" s="127"/>
      <c r="BM20" s="127"/>
      <c r="BN20" s="135"/>
      <c r="BO20" s="127"/>
      <c r="BP20" s="135"/>
      <c r="BQ20" s="122"/>
      <c r="BR20" s="135"/>
      <c r="BS20" s="127"/>
      <c r="BT20" s="127"/>
      <c r="BU20" s="127"/>
      <c r="BV20" s="119"/>
      <c r="BW20" s="119"/>
      <c r="BX20" s="148">
        <f t="shared" si="6"/>
        <v>0</v>
      </c>
      <c r="BY20" s="148">
        <f t="shared" si="6"/>
        <v>0</v>
      </c>
      <c r="BZ20" s="127"/>
      <c r="CA20" s="123"/>
      <c r="CB20" s="119"/>
      <c r="CC20" s="120"/>
      <c r="CD20" s="119"/>
      <c r="CE20" s="121"/>
      <c r="CF20" s="119"/>
      <c r="CG20" s="202"/>
      <c r="CH20" s="119"/>
      <c r="CI20" s="125"/>
      <c r="CJ20" s="119"/>
      <c r="CK20" s="124"/>
    </row>
    <row r="21" spans="1:89" s="128" customFormat="1" ht="22.5" customHeight="1">
      <c r="A21" s="113" t="s">
        <v>120</v>
      </c>
      <c r="B21" s="129"/>
      <c r="C21" s="114"/>
      <c r="D21" s="131"/>
      <c r="E21" s="132"/>
      <c r="F21" s="133"/>
      <c r="G21" s="133"/>
      <c r="H21" s="133"/>
      <c r="I21" s="133"/>
      <c r="J21" s="133"/>
      <c r="K21" s="127"/>
      <c r="L21" s="127"/>
      <c r="M21" s="127"/>
      <c r="N21" s="127"/>
      <c r="O21" s="119"/>
      <c r="P21" s="119"/>
      <c r="Q21" s="148">
        <f t="shared" si="2"/>
        <v>0</v>
      </c>
      <c r="R21" s="148">
        <f t="shared" si="3"/>
        <v>0</v>
      </c>
      <c r="S21" s="118">
        <f t="shared" si="0"/>
        <v>0</v>
      </c>
      <c r="T21" s="127"/>
      <c r="U21" s="118"/>
      <c r="V21" s="118"/>
      <c r="W21" s="149">
        <f t="shared" si="1"/>
        <v>0</v>
      </c>
      <c r="X21" s="127"/>
      <c r="Y21" s="120"/>
      <c r="Z21" s="120"/>
      <c r="AA21" s="120"/>
      <c r="AB21" s="120"/>
      <c r="AC21" s="120"/>
      <c r="AD21" s="120"/>
      <c r="AE21" s="120"/>
      <c r="AF21" s="120"/>
      <c r="AG21" s="120"/>
      <c r="AH21" s="120"/>
      <c r="AI21" s="120"/>
      <c r="AJ21" s="150">
        <f t="shared" si="4"/>
        <v>0</v>
      </c>
      <c r="AK21" s="127"/>
      <c r="AL21" s="134"/>
      <c r="AM21" s="134"/>
      <c r="AN21" s="134"/>
      <c r="AO21" s="121"/>
      <c r="AP21" s="203">
        <f t="shared" si="5"/>
        <v>0</v>
      </c>
      <c r="AQ21" s="127"/>
      <c r="AR21" s="207"/>
      <c r="AS21" s="207"/>
      <c r="AT21" s="207"/>
      <c r="AU21" s="207"/>
      <c r="AV21" s="127"/>
      <c r="AW21" s="127"/>
      <c r="AX21" s="119"/>
      <c r="AY21" s="127"/>
      <c r="AZ21" s="127"/>
      <c r="BA21" s="127"/>
      <c r="BB21" s="127"/>
      <c r="BC21" s="127"/>
      <c r="BD21" s="127"/>
      <c r="BE21" s="119"/>
      <c r="BF21" s="119"/>
      <c r="BG21" s="119"/>
      <c r="BH21" s="119"/>
      <c r="BI21" s="119"/>
      <c r="BJ21" s="119"/>
      <c r="BK21" s="119"/>
      <c r="BL21" s="127"/>
      <c r="BM21" s="127"/>
      <c r="BN21" s="135"/>
      <c r="BO21" s="127"/>
      <c r="BP21" s="135"/>
      <c r="BQ21" s="122"/>
      <c r="BR21" s="135"/>
      <c r="BS21" s="127"/>
      <c r="BT21" s="127"/>
      <c r="BU21" s="127"/>
      <c r="BV21" s="119"/>
      <c r="BW21" s="119"/>
      <c r="BX21" s="148">
        <f t="shared" si="6"/>
        <v>0</v>
      </c>
      <c r="BY21" s="148">
        <f t="shared" si="6"/>
        <v>0</v>
      </c>
      <c r="BZ21" s="127"/>
      <c r="CA21" s="123"/>
      <c r="CB21" s="119"/>
      <c r="CC21" s="120"/>
      <c r="CD21" s="119"/>
      <c r="CE21" s="121"/>
      <c r="CF21" s="119"/>
      <c r="CG21" s="202"/>
      <c r="CH21" s="119"/>
      <c r="CI21" s="125"/>
      <c r="CJ21" s="119"/>
      <c r="CK21" s="124"/>
    </row>
    <row r="22" spans="1:89" s="128" customFormat="1" ht="22.5" customHeight="1">
      <c r="A22" s="113" t="s">
        <v>121</v>
      </c>
      <c r="B22" s="129"/>
      <c r="C22" s="114"/>
      <c r="D22" s="131"/>
      <c r="E22" s="132"/>
      <c r="F22" s="133"/>
      <c r="G22" s="133"/>
      <c r="H22" s="133"/>
      <c r="I22" s="133"/>
      <c r="J22" s="133"/>
      <c r="K22" s="127"/>
      <c r="L22" s="127"/>
      <c r="M22" s="127"/>
      <c r="N22" s="127"/>
      <c r="O22" s="119"/>
      <c r="P22" s="119"/>
      <c r="Q22" s="148">
        <f t="shared" si="2"/>
        <v>0</v>
      </c>
      <c r="R22" s="148">
        <f t="shared" si="3"/>
        <v>0</v>
      </c>
      <c r="S22" s="118">
        <f t="shared" si="0"/>
        <v>0</v>
      </c>
      <c r="T22" s="127"/>
      <c r="U22" s="118"/>
      <c r="V22" s="118"/>
      <c r="W22" s="149">
        <f t="shared" si="1"/>
        <v>0</v>
      </c>
      <c r="X22" s="127"/>
      <c r="Y22" s="120"/>
      <c r="Z22" s="120"/>
      <c r="AA22" s="120"/>
      <c r="AB22" s="120"/>
      <c r="AC22" s="120"/>
      <c r="AD22" s="120"/>
      <c r="AE22" s="120"/>
      <c r="AF22" s="120"/>
      <c r="AG22" s="120"/>
      <c r="AH22" s="120"/>
      <c r="AI22" s="120"/>
      <c r="AJ22" s="150">
        <f t="shared" si="4"/>
        <v>0</v>
      </c>
      <c r="AK22" s="127"/>
      <c r="AL22" s="134"/>
      <c r="AM22" s="134"/>
      <c r="AN22" s="134"/>
      <c r="AO22" s="121"/>
      <c r="AP22" s="203">
        <f t="shared" si="5"/>
        <v>0</v>
      </c>
      <c r="AQ22" s="127"/>
      <c r="AR22" s="207"/>
      <c r="AS22" s="207"/>
      <c r="AT22" s="207"/>
      <c r="AU22" s="207"/>
      <c r="AV22" s="127"/>
      <c r="AW22" s="127"/>
      <c r="AX22" s="119"/>
      <c r="AY22" s="127"/>
      <c r="AZ22" s="127"/>
      <c r="BA22" s="127"/>
      <c r="BB22" s="127"/>
      <c r="BC22" s="127"/>
      <c r="BD22" s="127"/>
      <c r="BE22" s="119"/>
      <c r="BF22" s="119"/>
      <c r="BG22" s="119"/>
      <c r="BH22" s="119"/>
      <c r="BI22" s="119"/>
      <c r="BJ22" s="119"/>
      <c r="BK22" s="119"/>
      <c r="BL22" s="127"/>
      <c r="BM22" s="127"/>
      <c r="BN22" s="135"/>
      <c r="BO22" s="127"/>
      <c r="BP22" s="135"/>
      <c r="BQ22" s="122"/>
      <c r="BR22" s="135"/>
      <c r="BS22" s="127"/>
      <c r="BT22" s="127"/>
      <c r="BU22" s="127"/>
      <c r="BV22" s="119"/>
      <c r="BW22" s="119"/>
      <c r="BX22" s="148">
        <f t="shared" si="6"/>
        <v>0</v>
      </c>
      <c r="BY22" s="148">
        <f t="shared" si="6"/>
        <v>0</v>
      </c>
      <c r="BZ22" s="127"/>
      <c r="CA22" s="123"/>
      <c r="CB22" s="119"/>
      <c r="CC22" s="120"/>
      <c r="CD22" s="119"/>
      <c r="CE22" s="121"/>
      <c r="CF22" s="119"/>
      <c r="CG22" s="202"/>
      <c r="CH22" s="119"/>
      <c r="CI22" s="125"/>
      <c r="CJ22" s="119"/>
      <c r="CK22" s="124"/>
    </row>
    <row r="23" spans="1:89" s="128" customFormat="1" ht="22.5" customHeight="1">
      <c r="A23" s="113" t="s">
        <v>122</v>
      </c>
      <c r="B23" s="129"/>
      <c r="C23" s="114"/>
      <c r="D23" s="131"/>
      <c r="E23" s="132"/>
      <c r="F23" s="133"/>
      <c r="G23" s="133"/>
      <c r="H23" s="133"/>
      <c r="I23" s="133"/>
      <c r="J23" s="133"/>
      <c r="K23" s="127"/>
      <c r="L23" s="127"/>
      <c r="M23" s="127"/>
      <c r="N23" s="127"/>
      <c r="O23" s="119"/>
      <c r="P23" s="119"/>
      <c r="Q23" s="148">
        <f t="shared" si="2"/>
        <v>0</v>
      </c>
      <c r="R23" s="148">
        <f t="shared" si="3"/>
        <v>0</v>
      </c>
      <c r="S23" s="118">
        <f t="shared" si="0"/>
        <v>0</v>
      </c>
      <c r="T23" s="127"/>
      <c r="U23" s="118"/>
      <c r="V23" s="118"/>
      <c r="W23" s="149">
        <f t="shared" si="1"/>
        <v>0</v>
      </c>
      <c r="X23" s="127"/>
      <c r="Y23" s="120"/>
      <c r="Z23" s="120"/>
      <c r="AA23" s="120"/>
      <c r="AB23" s="120"/>
      <c r="AC23" s="120"/>
      <c r="AD23" s="120"/>
      <c r="AE23" s="120"/>
      <c r="AF23" s="120"/>
      <c r="AG23" s="120"/>
      <c r="AH23" s="120"/>
      <c r="AI23" s="120"/>
      <c r="AJ23" s="150">
        <f t="shared" si="4"/>
        <v>0</v>
      </c>
      <c r="AK23" s="127"/>
      <c r="AL23" s="134"/>
      <c r="AM23" s="134"/>
      <c r="AN23" s="134"/>
      <c r="AO23" s="121"/>
      <c r="AP23" s="203">
        <f t="shared" si="5"/>
        <v>0</v>
      </c>
      <c r="AQ23" s="127"/>
      <c r="AR23" s="207"/>
      <c r="AS23" s="207"/>
      <c r="AT23" s="207"/>
      <c r="AU23" s="207"/>
      <c r="AV23" s="127"/>
      <c r="AW23" s="127"/>
      <c r="AX23" s="119"/>
      <c r="AY23" s="127"/>
      <c r="AZ23" s="127"/>
      <c r="BA23" s="127"/>
      <c r="BB23" s="127"/>
      <c r="BC23" s="127"/>
      <c r="BD23" s="127"/>
      <c r="BE23" s="119"/>
      <c r="BF23" s="119"/>
      <c r="BG23" s="119"/>
      <c r="BH23" s="119"/>
      <c r="BI23" s="119"/>
      <c r="BJ23" s="119"/>
      <c r="BK23" s="119"/>
      <c r="BL23" s="127"/>
      <c r="BM23" s="127"/>
      <c r="BN23" s="135"/>
      <c r="BO23" s="127"/>
      <c r="BP23" s="135"/>
      <c r="BQ23" s="122"/>
      <c r="BR23" s="135"/>
      <c r="BS23" s="127"/>
      <c r="BT23" s="127"/>
      <c r="BU23" s="127"/>
      <c r="BV23" s="119"/>
      <c r="BW23" s="119"/>
      <c r="BX23" s="148">
        <f t="shared" si="6"/>
        <v>0</v>
      </c>
      <c r="BY23" s="148">
        <f t="shared" si="6"/>
        <v>0</v>
      </c>
      <c r="BZ23" s="127"/>
      <c r="CA23" s="123"/>
      <c r="CB23" s="119"/>
      <c r="CC23" s="120"/>
      <c r="CD23" s="119"/>
      <c r="CE23" s="121"/>
      <c r="CF23" s="119"/>
      <c r="CG23" s="202"/>
      <c r="CH23" s="119"/>
      <c r="CI23" s="125"/>
      <c r="CJ23" s="119"/>
      <c r="CK23" s="124"/>
    </row>
    <row r="24" spans="1:89" s="128" customFormat="1" ht="22.5" customHeight="1">
      <c r="A24" s="113" t="s">
        <v>123</v>
      </c>
      <c r="B24" s="129"/>
      <c r="C24" s="114"/>
      <c r="D24" s="131"/>
      <c r="E24" s="132"/>
      <c r="F24" s="133"/>
      <c r="G24" s="133"/>
      <c r="H24" s="133"/>
      <c r="I24" s="133"/>
      <c r="J24" s="133"/>
      <c r="K24" s="127"/>
      <c r="L24" s="127"/>
      <c r="M24" s="127"/>
      <c r="N24" s="127"/>
      <c r="O24" s="119"/>
      <c r="P24" s="119"/>
      <c r="Q24" s="148">
        <f t="shared" si="2"/>
        <v>0</v>
      </c>
      <c r="R24" s="148">
        <f t="shared" si="3"/>
        <v>0</v>
      </c>
      <c r="S24" s="118">
        <f t="shared" si="0"/>
        <v>0</v>
      </c>
      <c r="T24" s="127"/>
      <c r="U24" s="118"/>
      <c r="V24" s="118"/>
      <c r="W24" s="149">
        <f t="shared" si="1"/>
        <v>0</v>
      </c>
      <c r="X24" s="127"/>
      <c r="Y24" s="120"/>
      <c r="Z24" s="120"/>
      <c r="AA24" s="120"/>
      <c r="AB24" s="120"/>
      <c r="AC24" s="120"/>
      <c r="AD24" s="120"/>
      <c r="AE24" s="120"/>
      <c r="AF24" s="120"/>
      <c r="AG24" s="120"/>
      <c r="AH24" s="120"/>
      <c r="AI24" s="120"/>
      <c r="AJ24" s="150">
        <f t="shared" si="4"/>
        <v>0</v>
      </c>
      <c r="AK24" s="127"/>
      <c r="AL24" s="134"/>
      <c r="AM24" s="134"/>
      <c r="AN24" s="134"/>
      <c r="AO24" s="121"/>
      <c r="AP24" s="203">
        <f t="shared" si="5"/>
        <v>0</v>
      </c>
      <c r="AQ24" s="127"/>
      <c r="AR24" s="207"/>
      <c r="AS24" s="207"/>
      <c r="AT24" s="207"/>
      <c r="AU24" s="207"/>
      <c r="AV24" s="127"/>
      <c r="AW24" s="127"/>
      <c r="AX24" s="119"/>
      <c r="AY24" s="127"/>
      <c r="AZ24" s="127"/>
      <c r="BA24" s="127"/>
      <c r="BB24" s="127"/>
      <c r="BC24" s="127"/>
      <c r="BD24" s="127"/>
      <c r="BE24" s="119"/>
      <c r="BF24" s="119"/>
      <c r="BG24" s="119"/>
      <c r="BH24" s="119"/>
      <c r="BI24" s="119"/>
      <c r="BJ24" s="119"/>
      <c r="BK24" s="119"/>
      <c r="BL24" s="127"/>
      <c r="BM24" s="127"/>
      <c r="BN24" s="135"/>
      <c r="BO24" s="127"/>
      <c r="BP24" s="135"/>
      <c r="BQ24" s="122"/>
      <c r="BR24" s="135"/>
      <c r="BS24" s="127"/>
      <c r="BT24" s="127"/>
      <c r="BU24" s="127"/>
      <c r="BV24" s="119"/>
      <c r="BW24" s="119"/>
      <c r="BX24" s="148">
        <f t="shared" si="6"/>
        <v>0</v>
      </c>
      <c r="BY24" s="148">
        <f t="shared" si="6"/>
        <v>0</v>
      </c>
      <c r="BZ24" s="127"/>
      <c r="CA24" s="123"/>
      <c r="CB24" s="119"/>
      <c r="CC24" s="120"/>
      <c r="CD24" s="119"/>
      <c r="CE24" s="121"/>
      <c r="CF24" s="119"/>
      <c r="CG24" s="202"/>
      <c r="CH24" s="119"/>
      <c r="CI24" s="125"/>
      <c r="CJ24" s="119"/>
      <c r="CK24" s="124"/>
    </row>
    <row r="25" spans="1:89" s="128" customFormat="1" ht="22.5" customHeight="1">
      <c r="A25" s="113" t="s">
        <v>124</v>
      </c>
      <c r="B25" s="129"/>
      <c r="C25" s="114"/>
      <c r="D25" s="131"/>
      <c r="E25" s="132"/>
      <c r="F25" s="133"/>
      <c r="G25" s="133"/>
      <c r="H25" s="133"/>
      <c r="I25" s="133"/>
      <c r="J25" s="133"/>
      <c r="K25" s="127"/>
      <c r="L25" s="127"/>
      <c r="M25" s="127"/>
      <c r="N25" s="127"/>
      <c r="O25" s="119"/>
      <c r="P25" s="119"/>
      <c r="Q25" s="148">
        <f t="shared" si="2"/>
        <v>0</v>
      </c>
      <c r="R25" s="148">
        <f t="shared" si="3"/>
        <v>0</v>
      </c>
      <c r="S25" s="118">
        <f t="shared" si="0"/>
        <v>0</v>
      </c>
      <c r="T25" s="127"/>
      <c r="U25" s="118"/>
      <c r="V25" s="118"/>
      <c r="W25" s="149">
        <f t="shared" si="1"/>
        <v>0</v>
      </c>
      <c r="X25" s="127"/>
      <c r="Y25" s="120"/>
      <c r="Z25" s="120"/>
      <c r="AA25" s="120"/>
      <c r="AB25" s="120"/>
      <c r="AC25" s="120"/>
      <c r="AD25" s="120"/>
      <c r="AE25" s="120"/>
      <c r="AF25" s="120"/>
      <c r="AG25" s="120"/>
      <c r="AH25" s="120"/>
      <c r="AI25" s="120"/>
      <c r="AJ25" s="150">
        <f t="shared" si="4"/>
        <v>0</v>
      </c>
      <c r="AK25" s="127"/>
      <c r="AL25" s="134"/>
      <c r="AM25" s="134"/>
      <c r="AN25" s="134"/>
      <c r="AO25" s="121"/>
      <c r="AP25" s="203">
        <f t="shared" si="5"/>
        <v>0</v>
      </c>
      <c r="AQ25" s="127"/>
      <c r="AR25" s="207"/>
      <c r="AS25" s="207"/>
      <c r="AT25" s="207"/>
      <c r="AU25" s="207"/>
      <c r="AV25" s="127"/>
      <c r="AW25" s="127"/>
      <c r="AX25" s="119"/>
      <c r="AY25" s="127"/>
      <c r="AZ25" s="127"/>
      <c r="BA25" s="127"/>
      <c r="BB25" s="127"/>
      <c r="BC25" s="127"/>
      <c r="BD25" s="127"/>
      <c r="BE25" s="119"/>
      <c r="BF25" s="119"/>
      <c r="BG25" s="119"/>
      <c r="BH25" s="119"/>
      <c r="BI25" s="119"/>
      <c r="BJ25" s="119"/>
      <c r="BK25" s="119"/>
      <c r="BL25" s="127"/>
      <c r="BM25" s="127"/>
      <c r="BN25" s="135"/>
      <c r="BO25" s="127"/>
      <c r="BP25" s="135"/>
      <c r="BQ25" s="122"/>
      <c r="BR25" s="135"/>
      <c r="BS25" s="127"/>
      <c r="BT25" s="127"/>
      <c r="BU25" s="127"/>
      <c r="BV25" s="119"/>
      <c r="BW25" s="119"/>
      <c r="BX25" s="148">
        <f t="shared" si="6"/>
        <v>0</v>
      </c>
      <c r="BY25" s="148">
        <f t="shared" si="6"/>
        <v>0</v>
      </c>
      <c r="BZ25" s="127"/>
      <c r="CA25" s="123"/>
      <c r="CB25" s="119"/>
      <c r="CC25" s="120"/>
      <c r="CD25" s="119"/>
      <c r="CE25" s="121"/>
      <c r="CF25" s="119"/>
      <c r="CG25" s="202"/>
      <c r="CH25" s="119"/>
      <c r="CI25" s="125"/>
      <c r="CJ25" s="119"/>
      <c r="CK25" s="124"/>
    </row>
    <row r="26" spans="1:89" s="128" customFormat="1" ht="22.5" customHeight="1">
      <c r="A26" s="113" t="s">
        <v>125</v>
      </c>
      <c r="B26" s="129"/>
      <c r="C26" s="114"/>
      <c r="D26" s="131"/>
      <c r="E26" s="132"/>
      <c r="F26" s="133"/>
      <c r="G26" s="133"/>
      <c r="H26" s="133"/>
      <c r="I26" s="133"/>
      <c r="J26" s="133"/>
      <c r="K26" s="127"/>
      <c r="L26" s="127"/>
      <c r="M26" s="127"/>
      <c r="N26" s="127"/>
      <c r="O26" s="119"/>
      <c r="P26" s="119"/>
      <c r="Q26" s="148">
        <f t="shared" si="2"/>
        <v>0</v>
      </c>
      <c r="R26" s="148">
        <f t="shared" si="3"/>
        <v>0</v>
      </c>
      <c r="S26" s="118">
        <f t="shared" si="0"/>
        <v>0</v>
      </c>
      <c r="T26" s="127"/>
      <c r="U26" s="118"/>
      <c r="V26" s="118"/>
      <c r="W26" s="149">
        <f t="shared" si="1"/>
        <v>0</v>
      </c>
      <c r="X26" s="127"/>
      <c r="Y26" s="120"/>
      <c r="Z26" s="120"/>
      <c r="AA26" s="120"/>
      <c r="AB26" s="120"/>
      <c r="AC26" s="120"/>
      <c r="AD26" s="120"/>
      <c r="AE26" s="120"/>
      <c r="AF26" s="120"/>
      <c r="AG26" s="120"/>
      <c r="AH26" s="120"/>
      <c r="AI26" s="120"/>
      <c r="AJ26" s="150">
        <f t="shared" si="4"/>
        <v>0</v>
      </c>
      <c r="AK26" s="127"/>
      <c r="AL26" s="134"/>
      <c r="AM26" s="134"/>
      <c r="AN26" s="134"/>
      <c r="AO26" s="121"/>
      <c r="AP26" s="203">
        <f t="shared" si="5"/>
        <v>0</v>
      </c>
      <c r="AQ26" s="127"/>
      <c r="AR26" s="207"/>
      <c r="AS26" s="207"/>
      <c r="AT26" s="207"/>
      <c r="AU26" s="207"/>
      <c r="AV26" s="127"/>
      <c r="AW26" s="127"/>
      <c r="AX26" s="119"/>
      <c r="AY26" s="127"/>
      <c r="AZ26" s="127"/>
      <c r="BA26" s="127"/>
      <c r="BB26" s="127"/>
      <c r="BC26" s="127"/>
      <c r="BD26" s="127"/>
      <c r="BE26" s="119"/>
      <c r="BF26" s="119"/>
      <c r="BG26" s="119"/>
      <c r="BH26" s="119"/>
      <c r="BI26" s="119"/>
      <c r="BJ26" s="119"/>
      <c r="BK26" s="119"/>
      <c r="BL26" s="127"/>
      <c r="BM26" s="127"/>
      <c r="BN26" s="135"/>
      <c r="BO26" s="127"/>
      <c r="BP26" s="135"/>
      <c r="BQ26" s="122"/>
      <c r="BR26" s="135"/>
      <c r="BS26" s="127"/>
      <c r="BT26" s="127"/>
      <c r="BU26" s="127"/>
      <c r="BV26" s="119"/>
      <c r="BW26" s="119"/>
      <c r="BX26" s="148">
        <f t="shared" si="6"/>
        <v>0</v>
      </c>
      <c r="BY26" s="148">
        <f t="shared" si="6"/>
        <v>0</v>
      </c>
      <c r="BZ26" s="127"/>
      <c r="CA26" s="123"/>
      <c r="CB26" s="119"/>
      <c r="CC26" s="120"/>
      <c r="CD26" s="119"/>
      <c r="CE26" s="121"/>
      <c r="CF26" s="119"/>
      <c r="CG26" s="202"/>
      <c r="CH26" s="119"/>
      <c r="CI26" s="125"/>
      <c r="CJ26" s="119"/>
      <c r="CK26" s="124"/>
    </row>
    <row r="27" spans="1:89" s="128" customFormat="1" ht="22.5" customHeight="1">
      <c r="A27" s="113" t="s">
        <v>126</v>
      </c>
      <c r="B27" s="129"/>
      <c r="C27" s="114"/>
      <c r="D27" s="131"/>
      <c r="E27" s="132"/>
      <c r="F27" s="133"/>
      <c r="G27" s="133"/>
      <c r="H27" s="133"/>
      <c r="I27" s="133"/>
      <c r="J27" s="133"/>
      <c r="K27" s="127"/>
      <c r="L27" s="127"/>
      <c r="M27" s="127"/>
      <c r="N27" s="127"/>
      <c r="O27" s="119"/>
      <c r="P27" s="119"/>
      <c r="Q27" s="148">
        <f t="shared" si="2"/>
        <v>0</v>
      </c>
      <c r="R27" s="148">
        <f t="shared" si="3"/>
        <v>0</v>
      </c>
      <c r="S27" s="118">
        <f t="shared" si="0"/>
        <v>0</v>
      </c>
      <c r="T27" s="127"/>
      <c r="U27" s="118"/>
      <c r="V27" s="118"/>
      <c r="W27" s="149">
        <f t="shared" si="1"/>
        <v>0</v>
      </c>
      <c r="X27" s="127"/>
      <c r="Y27" s="120"/>
      <c r="Z27" s="120"/>
      <c r="AA27" s="120"/>
      <c r="AB27" s="120"/>
      <c r="AC27" s="120"/>
      <c r="AD27" s="120"/>
      <c r="AE27" s="120"/>
      <c r="AF27" s="120"/>
      <c r="AG27" s="120"/>
      <c r="AH27" s="120"/>
      <c r="AI27" s="120"/>
      <c r="AJ27" s="150">
        <f t="shared" si="4"/>
        <v>0</v>
      </c>
      <c r="AK27" s="127"/>
      <c r="AL27" s="134"/>
      <c r="AM27" s="134"/>
      <c r="AN27" s="134"/>
      <c r="AO27" s="121"/>
      <c r="AP27" s="203">
        <f t="shared" si="5"/>
        <v>0</v>
      </c>
      <c r="AQ27" s="127"/>
      <c r="AR27" s="207"/>
      <c r="AS27" s="207"/>
      <c r="AT27" s="207"/>
      <c r="AU27" s="207"/>
      <c r="AV27" s="127"/>
      <c r="AW27" s="127"/>
      <c r="AX27" s="119"/>
      <c r="AY27" s="127"/>
      <c r="AZ27" s="127"/>
      <c r="BA27" s="127"/>
      <c r="BB27" s="127"/>
      <c r="BC27" s="127"/>
      <c r="BD27" s="127"/>
      <c r="BE27" s="119"/>
      <c r="BF27" s="119"/>
      <c r="BG27" s="119"/>
      <c r="BH27" s="119"/>
      <c r="BI27" s="119"/>
      <c r="BJ27" s="119"/>
      <c r="BK27" s="119"/>
      <c r="BL27" s="127"/>
      <c r="BM27" s="127"/>
      <c r="BN27" s="135"/>
      <c r="BO27" s="127"/>
      <c r="BP27" s="135"/>
      <c r="BQ27" s="122"/>
      <c r="BR27" s="135"/>
      <c r="BS27" s="127"/>
      <c r="BT27" s="127"/>
      <c r="BU27" s="127"/>
      <c r="BV27" s="119"/>
      <c r="BW27" s="119"/>
      <c r="BX27" s="148">
        <f t="shared" si="6"/>
        <v>0</v>
      </c>
      <c r="BY27" s="148">
        <f t="shared" si="6"/>
        <v>0</v>
      </c>
      <c r="BZ27" s="127"/>
      <c r="CA27" s="123"/>
      <c r="CB27" s="119"/>
      <c r="CC27" s="120"/>
      <c r="CD27" s="119"/>
      <c r="CE27" s="121"/>
      <c r="CF27" s="119"/>
      <c r="CG27" s="202"/>
      <c r="CH27" s="119"/>
      <c r="CI27" s="125"/>
      <c r="CJ27" s="119"/>
      <c r="CK27" s="124"/>
    </row>
    <row r="28" spans="1:89" s="128" customFormat="1" ht="22.5" customHeight="1">
      <c r="A28" s="113" t="s">
        <v>127</v>
      </c>
      <c r="B28" s="129"/>
      <c r="C28" s="114"/>
      <c r="D28" s="131"/>
      <c r="E28" s="132"/>
      <c r="F28" s="133"/>
      <c r="G28" s="133"/>
      <c r="H28" s="133"/>
      <c r="I28" s="133"/>
      <c r="J28" s="133"/>
      <c r="K28" s="127"/>
      <c r="L28" s="127"/>
      <c r="M28" s="127"/>
      <c r="N28" s="127"/>
      <c r="O28" s="119"/>
      <c r="P28" s="119"/>
      <c r="Q28" s="148">
        <f t="shared" si="2"/>
        <v>0</v>
      </c>
      <c r="R28" s="148">
        <f t="shared" si="3"/>
        <v>0</v>
      </c>
      <c r="S28" s="118">
        <f t="shared" si="0"/>
        <v>0</v>
      </c>
      <c r="T28" s="127"/>
      <c r="U28" s="118"/>
      <c r="V28" s="118"/>
      <c r="W28" s="149">
        <f t="shared" si="1"/>
        <v>0</v>
      </c>
      <c r="X28" s="127"/>
      <c r="Y28" s="120"/>
      <c r="Z28" s="120"/>
      <c r="AA28" s="120"/>
      <c r="AB28" s="120"/>
      <c r="AC28" s="120"/>
      <c r="AD28" s="120"/>
      <c r="AE28" s="120"/>
      <c r="AF28" s="120"/>
      <c r="AG28" s="120"/>
      <c r="AH28" s="120"/>
      <c r="AI28" s="120"/>
      <c r="AJ28" s="150">
        <f t="shared" si="4"/>
        <v>0</v>
      </c>
      <c r="AK28" s="127"/>
      <c r="AL28" s="134"/>
      <c r="AM28" s="134"/>
      <c r="AN28" s="134"/>
      <c r="AO28" s="121"/>
      <c r="AP28" s="203">
        <f t="shared" si="5"/>
        <v>0</v>
      </c>
      <c r="AQ28" s="127"/>
      <c r="AR28" s="207"/>
      <c r="AS28" s="207"/>
      <c r="AT28" s="207"/>
      <c r="AU28" s="207"/>
      <c r="AV28" s="127"/>
      <c r="AW28" s="127"/>
      <c r="AX28" s="119"/>
      <c r="AY28" s="127"/>
      <c r="AZ28" s="127"/>
      <c r="BA28" s="127"/>
      <c r="BB28" s="127"/>
      <c r="BC28" s="127"/>
      <c r="BD28" s="127"/>
      <c r="BE28" s="119"/>
      <c r="BF28" s="119"/>
      <c r="BG28" s="119"/>
      <c r="BH28" s="119"/>
      <c r="BI28" s="119"/>
      <c r="BJ28" s="119"/>
      <c r="BK28" s="119"/>
      <c r="BL28" s="127"/>
      <c r="BM28" s="127"/>
      <c r="BN28" s="135"/>
      <c r="BO28" s="127"/>
      <c r="BP28" s="135"/>
      <c r="BQ28" s="122"/>
      <c r="BR28" s="135"/>
      <c r="BS28" s="127"/>
      <c r="BT28" s="127"/>
      <c r="BU28" s="127"/>
      <c r="BV28" s="119"/>
      <c r="BW28" s="119"/>
      <c r="BX28" s="148">
        <f t="shared" si="6"/>
        <v>0</v>
      </c>
      <c r="BY28" s="148">
        <f t="shared" si="6"/>
        <v>0</v>
      </c>
      <c r="BZ28" s="127"/>
      <c r="CA28" s="123"/>
      <c r="CB28" s="119"/>
      <c r="CC28" s="120"/>
      <c r="CD28" s="119"/>
      <c r="CE28" s="121"/>
      <c r="CF28" s="119"/>
      <c r="CG28" s="202"/>
      <c r="CH28" s="119"/>
      <c r="CI28" s="125"/>
      <c r="CJ28" s="119"/>
      <c r="CK28" s="124"/>
    </row>
    <row r="29" spans="1:89" s="128" customFormat="1" ht="22.5" customHeight="1">
      <c r="A29" s="113" t="s">
        <v>128</v>
      </c>
      <c r="B29" s="129"/>
      <c r="C29" s="114"/>
      <c r="D29" s="131"/>
      <c r="E29" s="132"/>
      <c r="F29" s="133"/>
      <c r="G29" s="133"/>
      <c r="H29" s="133"/>
      <c r="I29" s="133"/>
      <c r="J29" s="133"/>
      <c r="K29" s="127"/>
      <c r="L29" s="127"/>
      <c r="M29" s="127"/>
      <c r="N29" s="127"/>
      <c r="O29" s="119"/>
      <c r="P29" s="119"/>
      <c r="Q29" s="148">
        <f t="shared" si="2"/>
        <v>0</v>
      </c>
      <c r="R29" s="148">
        <f t="shared" si="3"/>
        <v>0</v>
      </c>
      <c r="S29" s="118">
        <f t="shared" si="0"/>
        <v>0</v>
      </c>
      <c r="T29" s="127"/>
      <c r="U29" s="118"/>
      <c r="V29" s="118"/>
      <c r="W29" s="149">
        <f t="shared" si="1"/>
        <v>0</v>
      </c>
      <c r="X29" s="127"/>
      <c r="Y29" s="120"/>
      <c r="Z29" s="120"/>
      <c r="AA29" s="120"/>
      <c r="AB29" s="120"/>
      <c r="AC29" s="120"/>
      <c r="AD29" s="120"/>
      <c r="AE29" s="120"/>
      <c r="AF29" s="120"/>
      <c r="AG29" s="120"/>
      <c r="AH29" s="120"/>
      <c r="AI29" s="120"/>
      <c r="AJ29" s="150">
        <f t="shared" si="4"/>
        <v>0</v>
      </c>
      <c r="AK29" s="127"/>
      <c r="AL29" s="134"/>
      <c r="AM29" s="134"/>
      <c r="AN29" s="134"/>
      <c r="AO29" s="121"/>
      <c r="AP29" s="203">
        <f t="shared" si="5"/>
        <v>0</v>
      </c>
      <c r="AQ29" s="127"/>
      <c r="AR29" s="207"/>
      <c r="AS29" s="207"/>
      <c r="AT29" s="207"/>
      <c r="AU29" s="207"/>
      <c r="AV29" s="127"/>
      <c r="AW29" s="127"/>
      <c r="AX29" s="119"/>
      <c r="AY29" s="127"/>
      <c r="AZ29" s="127"/>
      <c r="BA29" s="127"/>
      <c r="BB29" s="127"/>
      <c r="BC29" s="127"/>
      <c r="BD29" s="127"/>
      <c r="BE29" s="119"/>
      <c r="BF29" s="119"/>
      <c r="BG29" s="119"/>
      <c r="BH29" s="119"/>
      <c r="BI29" s="119"/>
      <c r="BJ29" s="119"/>
      <c r="BK29" s="119"/>
      <c r="BL29" s="127"/>
      <c r="BM29" s="127"/>
      <c r="BN29" s="135"/>
      <c r="BO29" s="127"/>
      <c r="BP29" s="135"/>
      <c r="BQ29" s="122"/>
      <c r="BR29" s="135"/>
      <c r="BS29" s="127"/>
      <c r="BT29" s="127"/>
      <c r="BU29" s="127"/>
      <c r="BV29" s="119"/>
      <c r="BW29" s="119"/>
      <c r="BX29" s="148">
        <f t="shared" si="6"/>
        <v>0</v>
      </c>
      <c r="BY29" s="148">
        <f t="shared" si="6"/>
        <v>0</v>
      </c>
      <c r="BZ29" s="127"/>
      <c r="CA29" s="123"/>
      <c r="CB29" s="119"/>
      <c r="CC29" s="120"/>
      <c r="CD29" s="119"/>
      <c r="CE29" s="121"/>
      <c r="CF29" s="119"/>
      <c r="CG29" s="202"/>
      <c r="CH29" s="119"/>
      <c r="CI29" s="125"/>
      <c r="CJ29" s="119"/>
      <c r="CK29" s="124"/>
    </row>
    <row r="30" spans="1:89" s="128" customFormat="1" ht="22.5" customHeight="1">
      <c r="A30" s="113" t="s">
        <v>129</v>
      </c>
      <c r="B30" s="129"/>
      <c r="C30" s="114"/>
      <c r="D30" s="131"/>
      <c r="E30" s="132"/>
      <c r="F30" s="133"/>
      <c r="G30" s="133"/>
      <c r="H30" s="133"/>
      <c r="I30" s="133"/>
      <c r="J30" s="133"/>
      <c r="K30" s="127"/>
      <c r="L30" s="127"/>
      <c r="M30" s="127"/>
      <c r="N30" s="127"/>
      <c r="O30" s="119"/>
      <c r="P30" s="119"/>
      <c r="Q30" s="148">
        <f t="shared" si="2"/>
        <v>0</v>
      </c>
      <c r="R30" s="148">
        <f t="shared" si="3"/>
        <v>0</v>
      </c>
      <c r="S30" s="118">
        <f t="shared" si="0"/>
        <v>0</v>
      </c>
      <c r="T30" s="127"/>
      <c r="U30" s="118"/>
      <c r="V30" s="118"/>
      <c r="W30" s="149">
        <f t="shared" si="1"/>
        <v>0</v>
      </c>
      <c r="X30" s="127"/>
      <c r="Y30" s="120"/>
      <c r="Z30" s="120"/>
      <c r="AA30" s="120"/>
      <c r="AB30" s="120"/>
      <c r="AC30" s="120"/>
      <c r="AD30" s="120"/>
      <c r="AE30" s="120"/>
      <c r="AF30" s="120"/>
      <c r="AG30" s="120"/>
      <c r="AH30" s="120"/>
      <c r="AI30" s="120"/>
      <c r="AJ30" s="150">
        <f t="shared" si="4"/>
        <v>0</v>
      </c>
      <c r="AK30" s="127"/>
      <c r="AL30" s="134"/>
      <c r="AM30" s="134"/>
      <c r="AN30" s="134"/>
      <c r="AO30" s="121"/>
      <c r="AP30" s="203">
        <f t="shared" si="5"/>
        <v>0</v>
      </c>
      <c r="AQ30" s="127"/>
      <c r="AR30" s="207"/>
      <c r="AS30" s="207"/>
      <c r="AT30" s="207"/>
      <c r="AU30" s="207"/>
      <c r="AV30" s="127"/>
      <c r="AW30" s="127"/>
      <c r="AX30" s="119"/>
      <c r="AY30" s="127"/>
      <c r="AZ30" s="127"/>
      <c r="BA30" s="127"/>
      <c r="BB30" s="127"/>
      <c r="BC30" s="127"/>
      <c r="BD30" s="127"/>
      <c r="BE30" s="119"/>
      <c r="BF30" s="119"/>
      <c r="BG30" s="119"/>
      <c r="BH30" s="119"/>
      <c r="BI30" s="119"/>
      <c r="BJ30" s="119"/>
      <c r="BK30" s="119"/>
      <c r="BL30" s="127"/>
      <c r="BM30" s="127"/>
      <c r="BN30" s="135"/>
      <c r="BO30" s="127"/>
      <c r="BP30" s="135"/>
      <c r="BQ30" s="122"/>
      <c r="BR30" s="135"/>
      <c r="BS30" s="127"/>
      <c r="BT30" s="127"/>
      <c r="BU30" s="127"/>
      <c r="BV30" s="119"/>
      <c r="BW30" s="119"/>
      <c r="BX30" s="148">
        <f t="shared" si="6"/>
        <v>0</v>
      </c>
      <c r="BY30" s="148">
        <f t="shared" si="6"/>
        <v>0</v>
      </c>
      <c r="BZ30" s="127"/>
      <c r="CA30" s="123"/>
      <c r="CB30" s="119"/>
      <c r="CC30" s="120"/>
      <c r="CD30" s="119"/>
      <c r="CE30" s="121"/>
      <c r="CF30" s="119"/>
      <c r="CG30" s="202"/>
      <c r="CH30" s="119"/>
      <c r="CI30" s="125"/>
      <c r="CJ30" s="119"/>
      <c r="CK30" s="124"/>
    </row>
    <row r="31" spans="1:89" s="128" customFormat="1" ht="22.5" customHeight="1">
      <c r="A31" s="113" t="s">
        <v>130</v>
      </c>
      <c r="B31" s="129"/>
      <c r="C31" s="114"/>
      <c r="D31" s="131"/>
      <c r="E31" s="132"/>
      <c r="F31" s="133"/>
      <c r="G31" s="133"/>
      <c r="H31" s="133"/>
      <c r="I31" s="133"/>
      <c r="J31" s="133"/>
      <c r="K31" s="127"/>
      <c r="L31" s="127"/>
      <c r="M31" s="127"/>
      <c r="N31" s="127"/>
      <c r="O31" s="119"/>
      <c r="P31" s="119"/>
      <c r="Q31" s="148">
        <f t="shared" si="2"/>
        <v>0</v>
      </c>
      <c r="R31" s="148">
        <f t="shared" si="3"/>
        <v>0</v>
      </c>
      <c r="S31" s="118">
        <f t="shared" si="0"/>
        <v>0</v>
      </c>
      <c r="T31" s="127"/>
      <c r="U31" s="118"/>
      <c r="V31" s="118"/>
      <c r="W31" s="149">
        <f t="shared" si="1"/>
        <v>0</v>
      </c>
      <c r="X31" s="127"/>
      <c r="Y31" s="120"/>
      <c r="Z31" s="120"/>
      <c r="AA31" s="120"/>
      <c r="AB31" s="120"/>
      <c r="AC31" s="120"/>
      <c r="AD31" s="120"/>
      <c r="AE31" s="120"/>
      <c r="AF31" s="120"/>
      <c r="AG31" s="120"/>
      <c r="AH31" s="120"/>
      <c r="AI31" s="120"/>
      <c r="AJ31" s="150">
        <f t="shared" si="4"/>
        <v>0</v>
      </c>
      <c r="AK31" s="127"/>
      <c r="AL31" s="134"/>
      <c r="AM31" s="134"/>
      <c r="AN31" s="134"/>
      <c r="AO31" s="121"/>
      <c r="AP31" s="203">
        <f t="shared" si="5"/>
        <v>0</v>
      </c>
      <c r="AQ31" s="127"/>
      <c r="AR31" s="207"/>
      <c r="AS31" s="207"/>
      <c r="AT31" s="207"/>
      <c r="AU31" s="207"/>
      <c r="AV31" s="127"/>
      <c r="AW31" s="127"/>
      <c r="AX31" s="119"/>
      <c r="AY31" s="127"/>
      <c r="AZ31" s="127"/>
      <c r="BA31" s="127"/>
      <c r="BB31" s="127"/>
      <c r="BC31" s="127"/>
      <c r="BD31" s="127"/>
      <c r="BE31" s="119"/>
      <c r="BF31" s="119"/>
      <c r="BG31" s="119"/>
      <c r="BH31" s="119"/>
      <c r="BI31" s="119"/>
      <c r="BJ31" s="119"/>
      <c r="BK31" s="119"/>
      <c r="BL31" s="127"/>
      <c r="BM31" s="127"/>
      <c r="BN31" s="135"/>
      <c r="BO31" s="127"/>
      <c r="BP31" s="135"/>
      <c r="BQ31" s="122"/>
      <c r="BR31" s="135"/>
      <c r="BS31" s="127"/>
      <c r="BT31" s="127"/>
      <c r="BU31" s="127"/>
      <c r="BV31" s="119"/>
      <c r="BW31" s="119"/>
      <c r="BX31" s="148">
        <f t="shared" si="6"/>
        <v>0</v>
      </c>
      <c r="BY31" s="148">
        <f t="shared" si="6"/>
        <v>0</v>
      </c>
      <c r="BZ31" s="127"/>
      <c r="CA31" s="123"/>
      <c r="CB31" s="119"/>
      <c r="CC31" s="120"/>
      <c r="CD31" s="119"/>
      <c r="CE31" s="121"/>
      <c r="CF31" s="119"/>
      <c r="CG31" s="202"/>
      <c r="CH31" s="119"/>
      <c r="CI31" s="125"/>
      <c r="CJ31" s="119"/>
      <c r="CK31" s="124"/>
    </row>
    <row r="32" spans="1:89" s="128" customFormat="1" ht="22.5" customHeight="1">
      <c r="A32" s="113" t="s">
        <v>131</v>
      </c>
      <c r="B32" s="129"/>
      <c r="C32" s="114"/>
      <c r="D32" s="131"/>
      <c r="E32" s="132"/>
      <c r="F32" s="133"/>
      <c r="G32" s="133"/>
      <c r="H32" s="133"/>
      <c r="I32" s="133"/>
      <c r="J32" s="133"/>
      <c r="K32" s="127"/>
      <c r="L32" s="127"/>
      <c r="M32" s="127"/>
      <c r="N32" s="127"/>
      <c r="O32" s="119"/>
      <c r="P32" s="119"/>
      <c r="Q32" s="148">
        <f t="shared" si="2"/>
        <v>0</v>
      </c>
      <c r="R32" s="148">
        <f t="shared" si="3"/>
        <v>0</v>
      </c>
      <c r="S32" s="118">
        <f t="shared" si="0"/>
        <v>0</v>
      </c>
      <c r="T32" s="127"/>
      <c r="U32" s="118"/>
      <c r="V32" s="118"/>
      <c r="W32" s="149">
        <f t="shared" si="1"/>
        <v>0</v>
      </c>
      <c r="X32" s="127"/>
      <c r="Y32" s="120"/>
      <c r="Z32" s="120"/>
      <c r="AA32" s="120"/>
      <c r="AB32" s="120"/>
      <c r="AC32" s="120"/>
      <c r="AD32" s="120"/>
      <c r="AE32" s="120"/>
      <c r="AF32" s="120"/>
      <c r="AG32" s="120"/>
      <c r="AH32" s="120"/>
      <c r="AI32" s="120"/>
      <c r="AJ32" s="150">
        <f t="shared" si="4"/>
        <v>0</v>
      </c>
      <c r="AK32" s="127"/>
      <c r="AL32" s="134"/>
      <c r="AM32" s="134"/>
      <c r="AN32" s="134"/>
      <c r="AO32" s="121"/>
      <c r="AP32" s="203">
        <f t="shared" si="5"/>
        <v>0</v>
      </c>
      <c r="AQ32" s="127"/>
      <c r="AR32" s="207"/>
      <c r="AS32" s="207"/>
      <c r="AT32" s="207"/>
      <c r="AU32" s="207"/>
      <c r="AV32" s="127"/>
      <c r="AW32" s="127"/>
      <c r="AX32" s="119"/>
      <c r="AY32" s="127"/>
      <c r="AZ32" s="127"/>
      <c r="BA32" s="127"/>
      <c r="BB32" s="127"/>
      <c r="BC32" s="127"/>
      <c r="BD32" s="127"/>
      <c r="BE32" s="119"/>
      <c r="BF32" s="119"/>
      <c r="BG32" s="119"/>
      <c r="BH32" s="119"/>
      <c r="BI32" s="119"/>
      <c r="BJ32" s="119"/>
      <c r="BK32" s="119"/>
      <c r="BL32" s="127"/>
      <c r="BM32" s="127"/>
      <c r="BN32" s="135"/>
      <c r="BO32" s="127"/>
      <c r="BP32" s="135"/>
      <c r="BQ32" s="122"/>
      <c r="BR32" s="135"/>
      <c r="BS32" s="127"/>
      <c r="BT32" s="127"/>
      <c r="BU32" s="127"/>
      <c r="BV32" s="119"/>
      <c r="BW32" s="119"/>
      <c r="BX32" s="148">
        <f t="shared" si="6"/>
        <v>0</v>
      </c>
      <c r="BY32" s="148">
        <f t="shared" si="6"/>
        <v>0</v>
      </c>
      <c r="BZ32" s="127"/>
      <c r="CA32" s="123"/>
      <c r="CB32" s="119"/>
      <c r="CC32" s="120"/>
      <c r="CD32" s="119"/>
      <c r="CE32" s="121"/>
      <c r="CF32" s="119"/>
      <c r="CG32" s="202"/>
      <c r="CH32" s="119"/>
      <c r="CI32" s="125"/>
      <c r="CJ32" s="119"/>
      <c r="CK32" s="124"/>
    </row>
    <row r="33" spans="1:89" s="128" customFormat="1" ht="22.5" customHeight="1">
      <c r="A33" s="113" t="s">
        <v>132</v>
      </c>
      <c r="B33" s="129"/>
      <c r="C33" s="114"/>
      <c r="D33" s="131"/>
      <c r="E33" s="132"/>
      <c r="F33" s="133"/>
      <c r="G33" s="133"/>
      <c r="H33" s="133"/>
      <c r="I33" s="133"/>
      <c r="J33" s="133"/>
      <c r="K33" s="127"/>
      <c r="L33" s="127"/>
      <c r="M33" s="127"/>
      <c r="N33" s="127"/>
      <c r="O33" s="119"/>
      <c r="P33" s="119"/>
      <c r="Q33" s="148">
        <f t="shared" si="2"/>
        <v>0</v>
      </c>
      <c r="R33" s="148">
        <f t="shared" si="3"/>
        <v>0</v>
      </c>
      <c r="S33" s="118">
        <f t="shared" si="0"/>
        <v>0</v>
      </c>
      <c r="T33" s="127"/>
      <c r="U33" s="118"/>
      <c r="V33" s="118"/>
      <c r="W33" s="149">
        <f t="shared" si="1"/>
        <v>0</v>
      </c>
      <c r="X33" s="127"/>
      <c r="Y33" s="120"/>
      <c r="Z33" s="120"/>
      <c r="AA33" s="120"/>
      <c r="AB33" s="120"/>
      <c r="AC33" s="120"/>
      <c r="AD33" s="120"/>
      <c r="AE33" s="120"/>
      <c r="AF33" s="120"/>
      <c r="AG33" s="120"/>
      <c r="AH33" s="120"/>
      <c r="AI33" s="120"/>
      <c r="AJ33" s="150">
        <f t="shared" si="4"/>
        <v>0</v>
      </c>
      <c r="AK33" s="127"/>
      <c r="AL33" s="134"/>
      <c r="AM33" s="134"/>
      <c r="AN33" s="134"/>
      <c r="AO33" s="121"/>
      <c r="AP33" s="203">
        <f t="shared" si="5"/>
        <v>0</v>
      </c>
      <c r="AQ33" s="127"/>
      <c r="AR33" s="207"/>
      <c r="AS33" s="207"/>
      <c r="AT33" s="207"/>
      <c r="AU33" s="207"/>
      <c r="AV33" s="127"/>
      <c r="AW33" s="127"/>
      <c r="AX33" s="119"/>
      <c r="AY33" s="127"/>
      <c r="AZ33" s="127"/>
      <c r="BA33" s="127"/>
      <c r="BB33" s="127"/>
      <c r="BC33" s="127"/>
      <c r="BD33" s="127"/>
      <c r="BE33" s="119"/>
      <c r="BF33" s="119"/>
      <c r="BG33" s="119"/>
      <c r="BH33" s="119"/>
      <c r="BI33" s="119"/>
      <c r="BJ33" s="119"/>
      <c r="BK33" s="119"/>
      <c r="BL33" s="127"/>
      <c r="BM33" s="127"/>
      <c r="BN33" s="135"/>
      <c r="BO33" s="127"/>
      <c r="BP33" s="135"/>
      <c r="BQ33" s="122"/>
      <c r="BR33" s="135"/>
      <c r="BS33" s="127"/>
      <c r="BT33" s="127"/>
      <c r="BU33" s="127"/>
      <c r="BV33" s="119"/>
      <c r="BW33" s="119"/>
      <c r="BX33" s="148">
        <f t="shared" si="6"/>
        <v>0</v>
      </c>
      <c r="BY33" s="148">
        <f t="shared" si="6"/>
        <v>0</v>
      </c>
      <c r="BZ33" s="127"/>
      <c r="CA33" s="123"/>
      <c r="CB33" s="119"/>
      <c r="CC33" s="120"/>
      <c r="CD33" s="119"/>
      <c r="CE33" s="121"/>
      <c r="CF33" s="119"/>
      <c r="CG33" s="202"/>
      <c r="CH33" s="119"/>
      <c r="CI33" s="125"/>
      <c r="CJ33" s="119"/>
      <c r="CK33" s="124"/>
    </row>
    <row r="34" spans="1:89" s="128" customFormat="1" ht="22.5" customHeight="1">
      <c r="A34" s="113" t="s">
        <v>133</v>
      </c>
      <c r="B34" s="129"/>
      <c r="C34" s="114"/>
      <c r="D34" s="131"/>
      <c r="E34" s="132"/>
      <c r="F34" s="133"/>
      <c r="G34" s="133"/>
      <c r="H34" s="133"/>
      <c r="I34" s="133"/>
      <c r="J34" s="133"/>
      <c r="K34" s="127"/>
      <c r="L34" s="127"/>
      <c r="M34" s="127"/>
      <c r="N34" s="127"/>
      <c r="O34" s="119"/>
      <c r="P34" s="119"/>
      <c r="Q34" s="148">
        <f t="shared" si="2"/>
        <v>0</v>
      </c>
      <c r="R34" s="148">
        <f t="shared" si="3"/>
        <v>0</v>
      </c>
      <c r="S34" s="118">
        <f t="shared" si="0"/>
        <v>0</v>
      </c>
      <c r="T34" s="127"/>
      <c r="U34" s="118"/>
      <c r="V34" s="118"/>
      <c r="W34" s="149">
        <f t="shared" si="1"/>
        <v>0</v>
      </c>
      <c r="X34" s="127"/>
      <c r="Y34" s="120"/>
      <c r="Z34" s="120"/>
      <c r="AA34" s="120"/>
      <c r="AB34" s="120"/>
      <c r="AC34" s="120"/>
      <c r="AD34" s="120"/>
      <c r="AE34" s="120"/>
      <c r="AF34" s="120"/>
      <c r="AG34" s="120"/>
      <c r="AH34" s="120"/>
      <c r="AI34" s="120"/>
      <c r="AJ34" s="150">
        <f t="shared" si="4"/>
        <v>0</v>
      </c>
      <c r="AK34" s="127"/>
      <c r="AL34" s="134"/>
      <c r="AM34" s="134"/>
      <c r="AN34" s="134"/>
      <c r="AO34" s="121"/>
      <c r="AP34" s="203">
        <f t="shared" si="5"/>
        <v>0</v>
      </c>
      <c r="AQ34" s="127"/>
      <c r="AR34" s="207"/>
      <c r="AS34" s="207"/>
      <c r="AT34" s="207"/>
      <c r="AU34" s="207"/>
      <c r="AV34" s="127"/>
      <c r="AW34" s="127"/>
      <c r="AX34" s="119"/>
      <c r="AY34" s="127"/>
      <c r="AZ34" s="127"/>
      <c r="BA34" s="127"/>
      <c r="BB34" s="127"/>
      <c r="BC34" s="127"/>
      <c r="BD34" s="127"/>
      <c r="BE34" s="119"/>
      <c r="BF34" s="119"/>
      <c r="BG34" s="119"/>
      <c r="BH34" s="119"/>
      <c r="BI34" s="119"/>
      <c r="BJ34" s="119"/>
      <c r="BK34" s="119"/>
      <c r="BL34" s="127"/>
      <c r="BM34" s="127"/>
      <c r="BN34" s="135"/>
      <c r="BO34" s="127"/>
      <c r="BP34" s="135"/>
      <c r="BQ34" s="122"/>
      <c r="BR34" s="135"/>
      <c r="BS34" s="127"/>
      <c r="BT34" s="127"/>
      <c r="BU34" s="127"/>
      <c r="BV34" s="119"/>
      <c r="BW34" s="119"/>
      <c r="BX34" s="148">
        <f t="shared" si="6"/>
        <v>0</v>
      </c>
      <c r="BY34" s="148">
        <f t="shared" si="6"/>
        <v>0</v>
      </c>
      <c r="BZ34" s="127"/>
      <c r="CA34" s="123"/>
      <c r="CB34" s="119"/>
      <c r="CC34" s="120"/>
      <c r="CD34" s="119"/>
      <c r="CE34" s="121"/>
      <c r="CF34" s="119"/>
      <c r="CG34" s="202"/>
      <c r="CH34" s="119"/>
      <c r="CI34" s="125"/>
      <c r="CJ34" s="119"/>
      <c r="CK34" s="124"/>
    </row>
    <row r="35" spans="1:89" s="128" customFormat="1" ht="22.5" customHeight="1">
      <c r="A35" s="113" t="s">
        <v>140</v>
      </c>
      <c r="B35" s="129"/>
      <c r="C35" s="114"/>
      <c r="D35" s="131"/>
      <c r="E35" s="132"/>
      <c r="F35" s="133"/>
      <c r="G35" s="133"/>
      <c r="H35" s="133"/>
      <c r="I35" s="133"/>
      <c r="J35" s="133"/>
      <c r="K35" s="127"/>
      <c r="L35" s="127"/>
      <c r="M35" s="127"/>
      <c r="N35" s="127"/>
      <c r="O35" s="119"/>
      <c r="P35" s="119"/>
      <c r="Q35" s="148">
        <f t="shared" si="2"/>
        <v>0</v>
      </c>
      <c r="R35" s="148">
        <f t="shared" si="3"/>
        <v>0</v>
      </c>
      <c r="S35" s="118">
        <f t="shared" si="0"/>
        <v>0</v>
      </c>
      <c r="T35" s="127"/>
      <c r="U35" s="118"/>
      <c r="V35" s="118"/>
      <c r="W35" s="149">
        <f t="shared" si="1"/>
        <v>0</v>
      </c>
      <c r="X35" s="127"/>
      <c r="Y35" s="120"/>
      <c r="Z35" s="120"/>
      <c r="AA35" s="120"/>
      <c r="AB35" s="120"/>
      <c r="AC35" s="120"/>
      <c r="AD35" s="120"/>
      <c r="AE35" s="120"/>
      <c r="AF35" s="120"/>
      <c r="AG35" s="120"/>
      <c r="AH35" s="120"/>
      <c r="AI35" s="120"/>
      <c r="AJ35" s="150">
        <f t="shared" si="4"/>
        <v>0</v>
      </c>
      <c r="AK35" s="127"/>
      <c r="AL35" s="134"/>
      <c r="AM35" s="134"/>
      <c r="AN35" s="134"/>
      <c r="AO35" s="121"/>
      <c r="AP35" s="203">
        <f t="shared" si="5"/>
        <v>0</v>
      </c>
      <c r="AQ35" s="127"/>
      <c r="AR35" s="207"/>
      <c r="AS35" s="207"/>
      <c r="AT35" s="207"/>
      <c r="AU35" s="207"/>
      <c r="AV35" s="127"/>
      <c r="AW35" s="127"/>
      <c r="AX35" s="119"/>
      <c r="AY35" s="127"/>
      <c r="AZ35" s="127"/>
      <c r="BA35" s="127"/>
      <c r="BB35" s="127"/>
      <c r="BC35" s="127"/>
      <c r="BD35" s="127"/>
      <c r="BE35" s="119"/>
      <c r="BF35" s="119"/>
      <c r="BG35" s="119"/>
      <c r="BH35" s="119"/>
      <c r="BI35" s="119"/>
      <c r="BJ35" s="119"/>
      <c r="BK35" s="119"/>
      <c r="BL35" s="127"/>
      <c r="BM35" s="127"/>
      <c r="BN35" s="135"/>
      <c r="BO35" s="127"/>
      <c r="BP35" s="135"/>
      <c r="BQ35" s="122"/>
      <c r="BR35" s="135"/>
      <c r="BS35" s="127"/>
      <c r="BT35" s="127"/>
      <c r="BU35" s="127"/>
      <c r="BV35" s="119"/>
      <c r="BW35" s="119"/>
      <c r="BX35" s="148">
        <f t="shared" si="6"/>
        <v>0</v>
      </c>
      <c r="BY35" s="148">
        <f t="shared" si="6"/>
        <v>0</v>
      </c>
      <c r="BZ35" s="127"/>
      <c r="CA35" s="123"/>
      <c r="CB35" s="119"/>
      <c r="CC35" s="120"/>
      <c r="CD35" s="119"/>
      <c r="CE35" s="121"/>
      <c r="CF35" s="119"/>
      <c r="CG35" s="202"/>
      <c r="CH35" s="119"/>
      <c r="CI35" s="125"/>
      <c r="CJ35" s="119"/>
      <c r="CK35" s="124"/>
    </row>
    <row r="36" spans="1:89" s="128" customFormat="1" ht="22.5" customHeight="1">
      <c r="A36" s="113" t="s">
        <v>141</v>
      </c>
      <c r="B36" s="129"/>
      <c r="C36" s="114"/>
      <c r="D36" s="131"/>
      <c r="E36" s="132"/>
      <c r="F36" s="133"/>
      <c r="G36" s="133"/>
      <c r="H36" s="133"/>
      <c r="I36" s="133"/>
      <c r="J36" s="133"/>
      <c r="K36" s="127"/>
      <c r="L36" s="127"/>
      <c r="M36" s="127"/>
      <c r="N36" s="127"/>
      <c r="O36" s="119"/>
      <c r="P36" s="119"/>
      <c r="Q36" s="148">
        <f t="shared" si="2"/>
        <v>0</v>
      </c>
      <c r="R36" s="148">
        <f t="shared" si="3"/>
        <v>0</v>
      </c>
      <c r="S36" s="118">
        <f t="shared" si="0"/>
        <v>0</v>
      </c>
      <c r="T36" s="127"/>
      <c r="U36" s="118"/>
      <c r="V36" s="118"/>
      <c r="W36" s="149">
        <f t="shared" si="1"/>
        <v>0</v>
      </c>
      <c r="X36" s="127"/>
      <c r="Y36" s="120"/>
      <c r="Z36" s="120"/>
      <c r="AA36" s="120"/>
      <c r="AB36" s="120"/>
      <c r="AC36" s="120"/>
      <c r="AD36" s="120"/>
      <c r="AE36" s="120"/>
      <c r="AF36" s="120"/>
      <c r="AG36" s="120"/>
      <c r="AH36" s="120"/>
      <c r="AI36" s="120"/>
      <c r="AJ36" s="150">
        <f t="shared" si="4"/>
        <v>0</v>
      </c>
      <c r="AK36" s="127"/>
      <c r="AL36" s="134"/>
      <c r="AM36" s="134"/>
      <c r="AN36" s="134"/>
      <c r="AO36" s="121"/>
      <c r="AP36" s="203">
        <f t="shared" si="5"/>
        <v>0</v>
      </c>
      <c r="AQ36" s="127"/>
      <c r="AR36" s="207"/>
      <c r="AS36" s="207"/>
      <c r="AT36" s="207"/>
      <c r="AU36" s="207"/>
      <c r="AV36" s="127"/>
      <c r="AW36" s="127"/>
      <c r="AX36" s="119"/>
      <c r="AY36" s="127"/>
      <c r="AZ36" s="127"/>
      <c r="BA36" s="127"/>
      <c r="BB36" s="127"/>
      <c r="BC36" s="127"/>
      <c r="BD36" s="127"/>
      <c r="BE36" s="119"/>
      <c r="BF36" s="119"/>
      <c r="BG36" s="119"/>
      <c r="BH36" s="119"/>
      <c r="BI36" s="119"/>
      <c r="BJ36" s="119"/>
      <c r="BK36" s="119"/>
      <c r="BL36" s="127"/>
      <c r="BM36" s="127"/>
      <c r="BN36" s="135"/>
      <c r="BO36" s="127"/>
      <c r="BP36" s="135"/>
      <c r="BQ36" s="122"/>
      <c r="BR36" s="135"/>
      <c r="BS36" s="127"/>
      <c r="BT36" s="127"/>
      <c r="BU36" s="127"/>
      <c r="BV36" s="119"/>
      <c r="BW36" s="119"/>
      <c r="BX36" s="148">
        <f t="shared" si="6"/>
        <v>0</v>
      </c>
      <c r="BY36" s="148">
        <f t="shared" si="6"/>
        <v>0</v>
      </c>
      <c r="BZ36" s="127"/>
      <c r="CA36" s="123"/>
      <c r="CB36" s="119"/>
      <c r="CC36" s="120"/>
      <c r="CD36" s="119"/>
      <c r="CE36" s="121"/>
      <c r="CF36" s="119"/>
      <c r="CG36" s="202"/>
      <c r="CH36" s="119"/>
      <c r="CI36" s="125"/>
      <c r="CJ36" s="119"/>
      <c r="CK36" s="124"/>
    </row>
    <row r="37" spans="1:89" s="128" customFormat="1" ht="22.5" customHeight="1">
      <c r="A37" s="113" t="s">
        <v>142</v>
      </c>
      <c r="B37" s="129"/>
      <c r="C37" s="114"/>
      <c r="D37" s="131"/>
      <c r="E37" s="132"/>
      <c r="F37" s="133"/>
      <c r="G37" s="133"/>
      <c r="H37" s="133"/>
      <c r="I37" s="133"/>
      <c r="J37" s="133"/>
      <c r="K37" s="127"/>
      <c r="L37" s="127"/>
      <c r="M37" s="127"/>
      <c r="N37" s="127"/>
      <c r="O37" s="119"/>
      <c r="P37" s="119"/>
      <c r="Q37" s="148">
        <f t="shared" si="2"/>
        <v>0</v>
      </c>
      <c r="R37" s="148">
        <f t="shared" si="3"/>
        <v>0</v>
      </c>
      <c r="S37" s="118">
        <f t="shared" si="0"/>
        <v>0</v>
      </c>
      <c r="T37" s="127"/>
      <c r="U37" s="118"/>
      <c r="V37" s="118"/>
      <c r="W37" s="149">
        <f t="shared" si="1"/>
        <v>0</v>
      </c>
      <c r="X37" s="127"/>
      <c r="Y37" s="120"/>
      <c r="Z37" s="120"/>
      <c r="AA37" s="120"/>
      <c r="AB37" s="120"/>
      <c r="AC37" s="120"/>
      <c r="AD37" s="120"/>
      <c r="AE37" s="120"/>
      <c r="AF37" s="120"/>
      <c r="AG37" s="120"/>
      <c r="AH37" s="120"/>
      <c r="AI37" s="120"/>
      <c r="AJ37" s="150">
        <f t="shared" si="4"/>
        <v>0</v>
      </c>
      <c r="AK37" s="127"/>
      <c r="AL37" s="134"/>
      <c r="AM37" s="134"/>
      <c r="AN37" s="134"/>
      <c r="AO37" s="121"/>
      <c r="AP37" s="203">
        <f t="shared" si="5"/>
        <v>0</v>
      </c>
      <c r="AQ37" s="127"/>
      <c r="AR37" s="207"/>
      <c r="AS37" s="207"/>
      <c r="AT37" s="207"/>
      <c r="AU37" s="207"/>
      <c r="AV37" s="127"/>
      <c r="AW37" s="127"/>
      <c r="AX37" s="119"/>
      <c r="AY37" s="127"/>
      <c r="AZ37" s="127"/>
      <c r="BA37" s="127"/>
      <c r="BB37" s="127"/>
      <c r="BC37" s="127"/>
      <c r="BD37" s="127"/>
      <c r="BE37" s="119"/>
      <c r="BF37" s="119"/>
      <c r="BG37" s="119"/>
      <c r="BH37" s="119"/>
      <c r="BI37" s="119"/>
      <c r="BJ37" s="119"/>
      <c r="BK37" s="119"/>
      <c r="BL37" s="127"/>
      <c r="BM37" s="127"/>
      <c r="BN37" s="135"/>
      <c r="BO37" s="127"/>
      <c r="BP37" s="135"/>
      <c r="BQ37" s="122"/>
      <c r="BR37" s="135"/>
      <c r="BS37" s="127"/>
      <c r="BT37" s="127"/>
      <c r="BU37" s="127"/>
      <c r="BV37" s="119"/>
      <c r="BW37" s="119"/>
      <c r="BX37" s="148">
        <f t="shared" si="6"/>
        <v>0</v>
      </c>
      <c r="BY37" s="148">
        <f t="shared" si="6"/>
        <v>0</v>
      </c>
      <c r="BZ37" s="127"/>
      <c r="CA37" s="123"/>
      <c r="CB37" s="119"/>
      <c r="CC37" s="120"/>
      <c r="CD37" s="119"/>
      <c r="CE37" s="121"/>
      <c r="CF37" s="119"/>
      <c r="CG37" s="202"/>
      <c r="CH37" s="119"/>
      <c r="CI37" s="125"/>
      <c r="CJ37" s="119"/>
      <c r="CK37" s="124"/>
    </row>
    <row r="38" spans="1:89" s="128" customFormat="1" ht="22.5" customHeight="1">
      <c r="A38" s="113" t="s">
        <v>143</v>
      </c>
      <c r="B38" s="129"/>
      <c r="C38" s="114"/>
      <c r="D38" s="131"/>
      <c r="E38" s="132"/>
      <c r="F38" s="133"/>
      <c r="G38" s="133"/>
      <c r="H38" s="133"/>
      <c r="I38" s="133"/>
      <c r="J38" s="133"/>
      <c r="K38" s="127"/>
      <c r="L38" s="127"/>
      <c r="M38" s="127"/>
      <c r="N38" s="127"/>
      <c r="O38" s="119"/>
      <c r="P38" s="119"/>
      <c r="Q38" s="148">
        <f t="shared" si="2"/>
        <v>0</v>
      </c>
      <c r="R38" s="148">
        <f t="shared" si="3"/>
        <v>0</v>
      </c>
      <c r="S38" s="118">
        <f t="shared" si="0"/>
        <v>0</v>
      </c>
      <c r="T38" s="127"/>
      <c r="U38" s="118"/>
      <c r="V38" s="118"/>
      <c r="W38" s="149">
        <f t="shared" si="1"/>
        <v>0</v>
      </c>
      <c r="X38" s="127"/>
      <c r="Y38" s="120"/>
      <c r="Z38" s="120"/>
      <c r="AA38" s="120"/>
      <c r="AB38" s="120"/>
      <c r="AC38" s="120"/>
      <c r="AD38" s="120"/>
      <c r="AE38" s="120"/>
      <c r="AF38" s="120"/>
      <c r="AG38" s="120"/>
      <c r="AH38" s="120"/>
      <c r="AI38" s="120"/>
      <c r="AJ38" s="150">
        <f t="shared" si="4"/>
        <v>0</v>
      </c>
      <c r="AK38" s="127"/>
      <c r="AL38" s="134"/>
      <c r="AM38" s="134"/>
      <c r="AN38" s="134"/>
      <c r="AO38" s="121"/>
      <c r="AP38" s="203">
        <f t="shared" si="5"/>
        <v>0</v>
      </c>
      <c r="AQ38" s="127"/>
      <c r="AR38" s="207"/>
      <c r="AS38" s="207"/>
      <c r="AT38" s="207"/>
      <c r="AU38" s="207"/>
      <c r="AV38" s="127"/>
      <c r="AW38" s="127"/>
      <c r="AX38" s="119"/>
      <c r="AY38" s="127"/>
      <c r="AZ38" s="127"/>
      <c r="BA38" s="127"/>
      <c r="BB38" s="127"/>
      <c r="BC38" s="127"/>
      <c r="BD38" s="127"/>
      <c r="BE38" s="119"/>
      <c r="BF38" s="119"/>
      <c r="BG38" s="119"/>
      <c r="BH38" s="119"/>
      <c r="BI38" s="119"/>
      <c r="BJ38" s="119"/>
      <c r="BK38" s="119"/>
      <c r="BL38" s="127"/>
      <c r="BM38" s="127"/>
      <c r="BN38" s="135"/>
      <c r="BO38" s="127"/>
      <c r="BP38" s="135"/>
      <c r="BQ38" s="122"/>
      <c r="BR38" s="135"/>
      <c r="BS38" s="127"/>
      <c r="BT38" s="127"/>
      <c r="BU38" s="127"/>
      <c r="BV38" s="119"/>
      <c r="BW38" s="119"/>
      <c r="BX38" s="148">
        <f t="shared" si="6"/>
        <v>0</v>
      </c>
      <c r="BY38" s="148">
        <f t="shared" si="6"/>
        <v>0</v>
      </c>
      <c r="BZ38" s="127"/>
      <c r="CA38" s="123"/>
      <c r="CB38" s="119"/>
      <c r="CC38" s="120"/>
      <c r="CD38" s="119"/>
      <c r="CE38" s="121"/>
      <c r="CF38" s="119"/>
      <c r="CG38" s="202"/>
      <c r="CH38" s="119"/>
      <c r="CI38" s="125"/>
      <c r="CJ38" s="119"/>
      <c r="CK38" s="124"/>
    </row>
    <row r="39" spans="1:89" s="128" customFormat="1" ht="22.5" customHeight="1">
      <c r="A39" s="113" t="s">
        <v>216</v>
      </c>
      <c r="B39" s="129"/>
      <c r="C39" s="114"/>
      <c r="D39" s="131"/>
      <c r="E39" s="132"/>
      <c r="F39" s="133"/>
      <c r="G39" s="133"/>
      <c r="H39" s="133"/>
      <c r="I39" s="133"/>
      <c r="J39" s="133"/>
      <c r="K39" s="127"/>
      <c r="L39" s="127"/>
      <c r="M39" s="127"/>
      <c r="N39" s="127"/>
      <c r="O39" s="119"/>
      <c r="P39" s="119"/>
      <c r="Q39" s="148">
        <f>W39+S39+AJ39+AP39</f>
        <v>0</v>
      </c>
      <c r="R39" s="148">
        <f t="shared" si="3"/>
        <v>0</v>
      </c>
      <c r="S39" s="118">
        <f t="shared" si="0"/>
        <v>0</v>
      </c>
      <c r="T39" s="127"/>
      <c r="U39" s="118"/>
      <c r="V39" s="118"/>
      <c r="W39" s="149">
        <f t="shared" si="1"/>
        <v>0</v>
      </c>
      <c r="X39" s="127"/>
      <c r="Y39" s="120"/>
      <c r="Z39" s="120"/>
      <c r="AA39" s="120"/>
      <c r="AB39" s="120"/>
      <c r="AC39" s="120"/>
      <c r="AD39" s="120"/>
      <c r="AE39" s="120"/>
      <c r="AF39" s="120"/>
      <c r="AG39" s="120"/>
      <c r="AH39" s="120"/>
      <c r="AI39" s="120"/>
      <c r="AJ39" s="150">
        <f t="shared" si="4"/>
        <v>0</v>
      </c>
      <c r="AK39" s="127"/>
      <c r="AL39" s="134"/>
      <c r="AM39" s="134"/>
      <c r="AN39" s="134"/>
      <c r="AO39" s="121"/>
      <c r="AP39" s="203">
        <f t="shared" si="5"/>
        <v>0</v>
      </c>
      <c r="AQ39" s="127"/>
      <c r="AR39" s="207"/>
      <c r="AS39" s="207"/>
      <c r="AT39" s="207"/>
      <c r="AU39" s="207"/>
      <c r="AV39" s="127"/>
      <c r="AW39" s="127"/>
      <c r="AX39" s="119"/>
      <c r="AY39" s="127"/>
      <c r="AZ39" s="127"/>
      <c r="BA39" s="127"/>
      <c r="BB39" s="127"/>
      <c r="BC39" s="127"/>
      <c r="BD39" s="127"/>
      <c r="BE39" s="119"/>
      <c r="BF39" s="119"/>
      <c r="BG39" s="119"/>
      <c r="BH39" s="119"/>
      <c r="BI39" s="119"/>
      <c r="BJ39" s="119"/>
      <c r="BK39" s="119"/>
      <c r="BL39" s="127"/>
      <c r="BM39" s="127"/>
      <c r="BN39" s="135"/>
      <c r="BO39" s="127"/>
      <c r="BP39" s="135"/>
      <c r="BQ39" s="122"/>
      <c r="BR39" s="135"/>
      <c r="BS39" s="127"/>
      <c r="BT39" s="127"/>
      <c r="BU39" s="127"/>
      <c r="BV39" s="119"/>
      <c r="BW39" s="119"/>
      <c r="BX39" s="148">
        <f t="shared" si="6"/>
        <v>0</v>
      </c>
      <c r="BY39" s="148">
        <f t="shared" si="6"/>
        <v>0</v>
      </c>
      <c r="BZ39" s="127"/>
      <c r="CA39" s="123"/>
      <c r="CB39" s="119"/>
      <c r="CC39" s="120"/>
      <c r="CD39" s="119"/>
      <c r="CE39" s="121"/>
      <c r="CF39" s="119"/>
      <c r="CG39" s="202"/>
      <c r="CH39" s="119"/>
      <c r="CI39" s="125"/>
      <c r="CJ39" s="119"/>
      <c r="CK39" s="124"/>
    </row>
    <row r="40" spans="1:89" s="139" customFormat="1" ht="18" customHeight="1">
      <c r="A40" s="136"/>
      <c r="B40" s="137"/>
      <c r="C40" s="138" t="s">
        <v>3</v>
      </c>
      <c r="D40" s="172">
        <f>SUM(D8:D39)</f>
        <v>0</v>
      </c>
      <c r="E40" s="151">
        <f aca="true" t="shared" si="7" ref="E40:BP40">SUM(E8:E39)</f>
        <v>0</v>
      </c>
      <c r="F40" s="151">
        <f t="shared" si="7"/>
        <v>0</v>
      </c>
      <c r="G40" s="151">
        <f t="shared" si="7"/>
        <v>0</v>
      </c>
      <c r="H40" s="151">
        <f t="shared" si="7"/>
        <v>0</v>
      </c>
      <c r="I40" s="151">
        <f t="shared" si="7"/>
        <v>0</v>
      </c>
      <c r="J40" s="151">
        <f t="shared" si="7"/>
        <v>0</v>
      </c>
      <c r="K40" s="151">
        <f t="shared" si="7"/>
        <v>0</v>
      </c>
      <c r="L40" s="151">
        <f t="shared" si="7"/>
        <v>0</v>
      </c>
      <c r="M40" s="151">
        <f t="shared" si="7"/>
        <v>0</v>
      </c>
      <c r="N40" s="151">
        <f t="shared" si="7"/>
        <v>0</v>
      </c>
      <c r="O40" s="151">
        <f t="shared" si="7"/>
        <v>0</v>
      </c>
      <c r="P40" s="151">
        <f t="shared" si="7"/>
        <v>0</v>
      </c>
      <c r="Q40" s="151">
        <f>SUM(Q8:Q39)</f>
        <v>0</v>
      </c>
      <c r="R40" s="151">
        <f t="shared" si="7"/>
        <v>0</v>
      </c>
      <c r="S40" s="151">
        <f t="shared" si="7"/>
        <v>0</v>
      </c>
      <c r="T40" s="151">
        <f t="shared" si="7"/>
        <v>0</v>
      </c>
      <c r="U40" s="151">
        <f t="shared" si="7"/>
        <v>0</v>
      </c>
      <c r="V40" s="151">
        <f t="shared" si="7"/>
        <v>0</v>
      </c>
      <c r="W40" s="151">
        <f t="shared" si="7"/>
        <v>0</v>
      </c>
      <c r="X40" s="151">
        <f t="shared" si="7"/>
        <v>0</v>
      </c>
      <c r="Y40" s="151">
        <f t="shared" si="7"/>
        <v>0</v>
      </c>
      <c r="Z40" s="151">
        <f t="shared" si="7"/>
        <v>0</v>
      </c>
      <c r="AA40" s="151">
        <f t="shared" si="7"/>
        <v>0</v>
      </c>
      <c r="AB40" s="151">
        <f t="shared" si="7"/>
        <v>0</v>
      </c>
      <c r="AC40" s="151">
        <f t="shared" si="7"/>
        <v>0</v>
      </c>
      <c r="AD40" s="151">
        <f t="shared" si="7"/>
        <v>0</v>
      </c>
      <c r="AE40" s="151">
        <f t="shared" si="7"/>
        <v>0</v>
      </c>
      <c r="AF40" s="151">
        <f t="shared" si="7"/>
        <v>0</v>
      </c>
      <c r="AG40" s="151">
        <f t="shared" si="7"/>
        <v>0</v>
      </c>
      <c r="AH40" s="151">
        <f t="shared" si="7"/>
        <v>0</v>
      </c>
      <c r="AI40" s="151">
        <f t="shared" si="7"/>
        <v>0</v>
      </c>
      <c r="AJ40" s="151">
        <f t="shared" si="7"/>
        <v>0</v>
      </c>
      <c r="AK40" s="151">
        <f t="shared" si="7"/>
        <v>0</v>
      </c>
      <c r="AL40" s="151">
        <f t="shared" si="7"/>
        <v>0</v>
      </c>
      <c r="AM40" s="151">
        <f t="shared" si="7"/>
        <v>0</v>
      </c>
      <c r="AN40" s="151">
        <f t="shared" si="7"/>
        <v>0</v>
      </c>
      <c r="AO40" s="151">
        <f t="shared" si="7"/>
        <v>0</v>
      </c>
      <c r="AP40" s="151">
        <f t="shared" si="7"/>
        <v>0</v>
      </c>
      <c r="AQ40" s="151">
        <f>SUM(AQ8:AQ39)</f>
        <v>0</v>
      </c>
      <c r="AR40" s="151">
        <f t="shared" si="7"/>
        <v>0</v>
      </c>
      <c r="AS40" s="151">
        <f t="shared" si="7"/>
        <v>0</v>
      </c>
      <c r="AT40" s="151">
        <f t="shared" si="7"/>
        <v>0</v>
      </c>
      <c r="AU40" s="151">
        <f t="shared" si="7"/>
        <v>0</v>
      </c>
      <c r="AV40" s="151">
        <f t="shared" si="7"/>
        <v>0</v>
      </c>
      <c r="AW40" s="151">
        <f t="shared" si="7"/>
        <v>0</v>
      </c>
      <c r="AX40" s="151">
        <f t="shared" si="7"/>
        <v>0</v>
      </c>
      <c r="AY40" s="151">
        <f>SUM(AY8:AY39)</f>
        <v>0</v>
      </c>
      <c r="AZ40" s="151">
        <f>SUM(AZ8:AZ39)</f>
        <v>0</v>
      </c>
      <c r="BA40" s="151">
        <f>SUM(BA8:BA39)</f>
        <v>0</v>
      </c>
      <c r="BB40" s="151">
        <f t="shared" si="7"/>
        <v>0</v>
      </c>
      <c r="BC40" s="151">
        <f t="shared" si="7"/>
        <v>0</v>
      </c>
      <c r="BD40" s="151">
        <f t="shared" si="7"/>
        <v>0</v>
      </c>
      <c r="BE40" s="151">
        <f t="shared" si="7"/>
        <v>0</v>
      </c>
      <c r="BF40" s="151">
        <f t="shared" si="7"/>
        <v>0</v>
      </c>
      <c r="BG40" s="151">
        <f t="shared" si="7"/>
        <v>0</v>
      </c>
      <c r="BH40" s="151">
        <f t="shared" si="7"/>
        <v>0</v>
      </c>
      <c r="BI40" s="151">
        <f t="shared" si="7"/>
        <v>0</v>
      </c>
      <c r="BJ40" s="151">
        <f t="shared" si="7"/>
        <v>0</v>
      </c>
      <c r="BK40" s="151">
        <f t="shared" si="7"/>
        <v>0</v>
      </c>
      <c r="BL40" s="151">
        <f t="shared" si="7"/>
        <v>0</v>
      </c>
      <c r="BM40" s="151">
        <f t="shared" si="7"/>
        <v>0</v>
      </c>
      <c r="BN40" s="151">
        <f>SUM(BN8:BN39)</f>
        <v>0</v>
      </c>
      <c r="BO40" s="151">
        <f t="shared" si="7"/>
        <v>0</v>
      </c>
      <c r="BP40" s="151">
        <f t="shared" si="7"/>
        <v>0</v>
      </c>
      <c r="BQ40" s="151">
        <f aca="true" t="shared" si="8" ref="BQ40:CK40">SUM(BQ8:BQ39)</f>
        <v>0</v>
      </c>
      <c r="BR40" s="151">
        <f t="shared" si="8"/>
        <v>0</v>
      </c>
      <c r="BS40" s="151">
        <f t="shared" si="8"/>
        <v>0</v>
      </c>
      <c r="BT40" s="151">
        <f t="shared" si="8"/>
        <v>0</v>
      </c>
      <c r="BU40" s="151">
        <f t="shared" si="8"/>
        <v>0</v>
      </c>
      <c r="BV40" s="151">
        <f t="shared" si="8"/>
        <v>0</v>
      </c>
      <c r="BW40" s="151">
        <f t="shared" si="8"/>
        <v>0</v>
      </c>
      <c r="BX40" s="151">
        <f t="shared" si="8"/>
        <v>0</v>
      </c>
      <c r="BY40" s="151">
        <f t="shared" si="8"/>
        <v>0</v>
      </c>
      <c r="BZ40" s="151">
        <f t="shared" si="8"/>
        <v>0</v>
      </c>
      <c r="CA40" s="151">
        <f t="shared" si="8"/>
        <v>0</v>
      </c>
      <c r="CB40" s="151">
        <f t="shared" si="8"/>
        <v>0</v>
      </c>
      <c r="CC40" s="151">
        <f t="shared" si="8"/>
        <v>0</v>
      </c>
      <c r="CD40" s="151">
        <f t="shared" si="8"/>
        <v>0</v>
      </c>
      <c r="CE40" s="151">
        <f t="shared" si="8"/>
        <v>0</v>
      </c>
      <c r="CF40" s="151">
        <f t="shared" si="8"/>
        <v>0</v>
      </c>
      <c r="CG40" s="151">
        <f t="shared" si="8"/>
        <v>0</v>
      </c>
      <c r="CH40" s="151">
        <f t="shared" si="8"/>
        <v>0</v>
      </c>
      <c r="CI40" s="151">
        <f t="shared" si="8"/>
        <v>0</v>
      </c>
      <c r="CJ40" s="151">
        <f t="shared" si="8"/>
        <v>0</v>
      </c>
      <c r="CK40" s="151">
        <f t="shared" si="8"/>
        <v>0</v>
      </c>
    </row>
    <row r="41" spans="1:89" s="139" customFormat="1" ht="18" customHeight="1">
      <c r="A41" s="136"/>
      <c r="B41" s="137"/>
      <c r="C41" s="173" t="s">
        <v>147</v>
      </c>
      <c r="D41" s="174"/>
      <c r="E41" s="152"/>
      <c r="F41" s="152"/>
      <c r="G41" s="152"/>
      <c r="H41" s="152"/>
      <c r="I41" s="152"/>
      <c r="J41" s="152"/>
      <c r="K41" s="152"/>
      <c r="L41" s="152"/>
      <c r="M41" s="152"/>
      <c r="N41" s="152"/>
      <c r="O41" s="152"/>
      <c r="P41" s="152"/>
      <c r="Q41" s="153"/>
      <c r="R41" s="153"/>
      <c r="S41" s="154"/>
      <c r="T41" s="155">
        <f>D41</f>
        <v>0</v>
      </c>
      <c r="U41" s="154"/>
      <c r="V41" s="154"/>
      <c r="W41" s="154"/>
      <c r="X41" s="154"/>
      <c r="Y41" s="152"/>
      <c r="Z41" s="152"/>
      <c r="AA41" s="152"/>
      <c r="AB41" s="152"/>
      <c r="AC41" s="152"/>
      <c r="AD41" s="152"/>
      <c r="AE41" s="152"/>
      <c r="AF41" s="152"/>
      <c r="AG41" s="152"/>
      <c r="AH41" s="152"/>
      <c r="AI41" s="152"/>
      <c r="AJ41" s="154"/>
      <c r="AK41" s="154"/>
      <c r="AL41" s="152"/>
      <c r="AM41" s="152"/>
      <c r="AN41" s="152"/>
      <c r="AO41" s="152"/>
      <c r="AP41" s="154"/>
      <c r="AQ41" s="154"/>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4"/>
      <c r="BY41" s="152"/>
      <c r="BZ41" s="155">
        <f>D41</f>
        <v>0</v>
      </c>
      <c r="CA41" s="154"/>
      <c r="CB41" s="154"/>
      <c r="CC41" s="154"/>
      <c r="CD41" s="154"/>
      <c r="CE41" s="154"/>
      <c r="CF41" s="154"/>
      <c r="CG41" s="154"/>
      <c r="CH41" s="154"/>
      <c r="CI41" s="154"/>
      <c r="CJ41" s="154"/>
      <c r="CK41" s="154"/>
    </row>
    <row r="42" spans="1:89" s="139" customFormat="1" ht="26.25" customHeight="1">
      <c r="A42" s="136"/>
      <c r="B42" s="137"/>
      <c r="C42" s="208" t="s">
        <v>357</v>
      </c>
      <c r="D42" s="175"/>
      <c r="E42" s="152"/>
      <c r="F42" s="152"/>
      <c r="G42" s="152"/>
      <c r="H42" s="152"/>
      <c r="I42" s="152"/>
      <c r="J42" s="152"/>
      <c r="K42" s="152"/>
      <c r="L42" s="152"/>
      <c r="M42" s="152"/>
      <c r="N42" s="152"/>
      <c r="O42" s="152"/>
      <c r="P42" s="152"/>
      <c r="Q42" s="153"/>
      <c r="R42" s="153"/>
      <c r="S42" s="154"/>
      <c r="T42" s="154"/>
      <c r="U42" s="154"/>
      <c r="V42" s="154"/>
      <c r="W42" s="154"/>
      <c r="X42" s="156">
        <f>D42</f>
        <v>0</v>
      </c>
      <c r="Y42" s="152"/>
      <c r="Z42" s="152"/>
      <c r="AA42" s="152"/>
      <c r="AB42" s="152"/>
      <c r="AC42" s="152"/>
      <c r="AD42" s="152"/>
      <c r="AE42" s="152"/>
      <c r="AF42" s="152"/>
      <c r="AG42" s="152"/>
      <c r="AH42" s="152"/>
      <c r="AI42" s="152"/>
      <c r="AJ42" s="154"/>
      <c r="AK42" s="154"/>
      <c r="AL42" s="152"/>
      <c r="AM42" s="152"/>
      <c r="AN42" s="152"/>
      <c r="AO42" s="152"/>
      <c r="AP42" s="154"/>
      <c r="AQ42" s="154"/>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4"/>
      <c r="BY42" s="152"/>
      <c r="BZ42" s="154"/>
      <c r="CA42" s="154"/>
      <c r="CB42" s="156">
        <f>D42</f>
        <v>0</v>
      </c>
      <c r="CC42" s="154"/>
      <c r="CD42" s="154"/>
      <c r="CE42" s="154"/>
      <c r="CF42" s="201"/>
      <c r="CG42" s="154"/>
      <c r="CH42" s="201"/>
      <c r="CI42" s="154"/>
      <c r="CJ42" s="154"/>
      <c r="CK42" s="154"/>
    </row>
    <row r="43" spans="1:89" s="139" customFormat="1" ht="18" customHeight="1">
      <c r="A43" s="136"/>
      <c r="B43" s="137"/>
      <c r="C43" s="173" t="s">
        <v>348</v>
      </c>
      <c r="D43" s="176"/>
      <c r="E43" s="152"/>
      <c r="F43" s="152"/>
      <c r="G43" s="152"/>
      <c r="H43" s="152"/>
      <c r="I43" s="152"/>
      <c r="J43" s="152"/>
      <c r="K43" s="152"/>
      <c r="L43" s="152"/>
      <c r="M43" s="152"/>
      <c r="N43" s="152"/>
      <c r="O43" s="152"/>
      <c r="P43" s="152"/>
      <c r="Q43" s="153"/>
      <c r="R43" s="153"/>
      <c r="S43" s="154"/>
      <c r="T43" s="154"/>
      <c r="U43" s="154"/>
      <c r="V43" s="154"/>
      <c r="W43" s="154"/>
      <c r="X43" s="154"/>
      <c r="Y43" s="152"/>
      <c r="Z43" s="152"/>
      <c r="AA43" s="152"/>
      <c r="AB43" s="152"/>
      <c r="AC43" s="152"/>
      <c r="AD43" s="152"/>
      <c r="AE43" s="152"/>
      <c r="AF43" s="152"/>
      <c r="AG43" s="152"/>
      <c r="AH43" s="152"/>
      <c r="AI43" s="152"/>
      <c r="AJ43" s="154"/>
      <c r="AK43" s="157">
        <f>D43</f>
        <v>0</v>
      </c>
      <c r="AL43" s="152"/>
      <c r="AM43" s="152"/>
      <c r="AN43" s="152"/>
      <c r="AO43" s="152"/>
      <c r="AP43" s="154"/>
      <c r="AQ43" s="154"/>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4"/>
      <c r="BY43" s="152"/>
      <c r="BZ43" s="154"/>
      <c r="CA43" s="154"/>
      <c r="CB43" s="154"/>
      <c r="CC43" s="154"/>
      <c r="CD43" s="157">
        <f>D43</f>
        <v>0</v>
      </c>
      <c r="CE43" s="154"/>
      <c r="CF43" s="154"/>
      <c r="CG43" s="154"/>
      <c r="CH43" s="154"/>
      <c r="CI43" s="154"/>
      <c r="CJ43" s="154"/>
      <c r="CK43" s="154"/>
    </row>
    <row r="44" spans="1:89" s="139" customFormat="1" ht="18" customHeight="1">
      <c r="A44" s="136"/>
      <c r="B44" s="137"/>
      <c r="C44" s="173" t="s">
        <v>351</v>
      </c>
      <c r="D44" s="204"/>
      <c r="E44" s="152"/>
      <c r="F44" s="152"/>
      <c r="G44" s="152"/>
      <c r="H44" s="152"/>
      <c r="I44" s="152"/>
      <c r="J44" s="152"/>
      <c r="K44" s="152"/>
      <c r="L44" s="152"/>
      <c r="M44" s="152"/>
      <c r="N44" s="152"/>
      <c r="O44" s="152"/>
      <c r="P44" s="152"/>
      <c r="Q44" s="153"/>
      <c r="R44" s="153"/>
      <c r="S44" s="154"/>
      <c r="T44" s="154"/>
      <c r="U44" s="154"/>
      <c r="V44" s="154"/>
      <c r="W44" s="154"/>
      <c r="X44" s="154"/>
      <c r="Y44" s="152"/>
      <c r="Z44" s="152"/>
      <c r="AA44" s="152"/>
      <c r="AB44" s="152"/>
      <c r="AC44" s="152"/>
      <c r="AD44" s="152"/>
      <c r="AE44" s="152"/>
      <c r="AF44" s="152"/>
      <c r="AG44" s="152"/>
      <c r="AH44" s="152"/>
      <c r="AI44" s="152"/>
      <c r="AJ44" s="154"/>
      <c r="AK44" s="154"/>
      <c r="AL44" s="152"/>
      <c r="AM44" s="152"/>
      <c r="AN44" s="152"/>
      <c r="AO44" s="152"/>
      <c r="AP44" s="154"/>
      <c r="AQ44" s="205"/>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4"/>
      <c r="BY44" s="152"/>
      <c r="BZ44" s="154"/>
      <c r="CA44" s="154"/>
      <c r="CB44" s="154"/>
      <c r="CC44" s="154"/>
      <c r="CD44" s="154"/>
      <c r="CE44" s="154"/>
      <c r="CF44" s="205"/>
      <c r="CG44" s="154"/>
      <c r="CH44" s="205"/>
      <c r="CI44" s="154"/>
      <c r="CJ44" s="154"/>
      <c r="CK44" s="154"/>
    </row>
    <row r="45" spans="1:89" s="139" customFormat="1" ht="18" customHeight="1">
      <c r="A45" s="136"/>
      <c r="B45" s="137"/>
      <c r="C45" s="173" t="s">
        <v>148</v>
      </c>
      <c r="D45" s="177"/>
      <c r="E45" s="152"/>
      <c r="F45" s="152"/>
      <c r="G45" s="152"/>
      <c r="H45" s="152"/>
      <c r="I45" s="152"/>
      <c r="J45" s="152"/>
      <c r="K45" s="152"/>
      <c r="L45" s="152"/>
      <c r="M45" s="152"/>
      <c r="N45" s="152"/>
      <c r="O45" s="152"/>
      <c r="P45" s="152"/>
      <c r="Q45" s="153"/>
      <c r="R45" s="158">
        <f>D45</f>
        <v>0</v>
      </c>
      <c r="S45" s="154"/>
      <c r="T45" s="154"/>
      <c r="U45" s="154"/>
      <c r="V45" s="154"/>
      <c r="W45" s="154"/>
      <c r="X45" s="154"/>
      <c r="Y45" s="152"/>
      <c r="Z45" s="152"/>
      <c r="AA45" s="152"/>
      <c r="AB45" s="152"/>
      <c r="AC45" s="152"/>
      <c r="AD45" s="152"/>
      <c r="AE45" s="152"/>
      <c r="AF45" s="152"/>
      <c r="AG45" s="152"/>
      <c r="AH45" s="152"/>
      <c r="AI45" s="152"/>
      <c r="AJ45" s="154"/>
      <c r="AK45" s="154"/>
      <c r="AL45" s="152"/>
      <c r="AM45" s="152"/>
      <c r="AN45" s="152"/>
      <c r="AO45" s="152"/>
      <c r="AP45" s="154"/>
      <c r="AQ45" s="154"/>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9">
        <f>D45</f>
        <v>0</v>
      </c>
      <c r="BY45" s="152"/>
      <c r="BZ45" s="154"/>
      <c r="CA45" s="154"/>
      <c r="CB45" s="154"/>
      <c r="CC45" s="154"/>
      <c r="CD45" s="154"/>
      <c r="CE45" s="154"/>
      <c r="CF45" s="154"/>
      <c r="CG45" s="154"/>
      <c r="CH45" s="154"/>
      <c r="CI45" s="154"/>
      <c r="CJ45" s="154"/>
      <c r="CK45" s="154"/>
    </row>
    <row r="46" spans="1:89" s="142" customFormat="1" ht="16.5" customHeight="1" thickBot="1">
      <c r="A46" s="140"/>
      <c r="B46" s="141"/>
      <c r="C46" s="178" t="s">
        <v>4</v>
      </c>
      <c r="D46" s="179">
        <f>E46+G46+I46+K46+M46+O46+Q46+AV46+AX46+BB46+BD46+BF46+BH46+BJ46+BL46+BN46+BP46+BR46+BT46+BV46+BX46</f>
        <v>0</v>
      </c>
      <c r="E46" s="161">
        <f>E7+E40-F40</f>
        <v>0</v>
      </c>
      <c r="F46" s="160"/>
      <c r="G46" s="160"/>
      <c r="H46" s="161">
        <f>H7+H40-G40</f>
        <v>0</v>
      </c>
      <c r="I46" s="161">
        <f>I40+I7-J40</f>
        <v>0</v>
      </c>
      <c r="J46" s="160"/>
      <c r="K46" s="161">
        <f>K7+K40-L40</f>
        <v>0</v>
      </c>
      <c r="L46" s="162"/>
      <c r="M46" s="161">
        <f>M7+M40-N40</f>
        <v>0</v>
      </c>
      <c r="N46" s="162"/>
      <c r="O46" s="162"/>
      <c r="P46" s="161">
        <f>P7+P40-O40</f>
        <v>0</v>
      </c>
      <c r="Q46" s="163">
        <f>Q40-R45-R40</f>
        <v>0</v>
      </c>
      <c r="R46" s="162"/>
      <c r="S46" s="164">
        <f>S40-T41</f>
        <v>0</v>
      </c>
      <c r="T46" s="162"/>
      <c r="U46" s="166">
        <f>U7+U40</f>
        <v>0</v>
      </c>
      <c r="V46" s="166">
        <f>V7+V40</f>
        <v>0</v>
      </c>
      <c r="W46" s="165">
        <f>W40-X42-X40</f>
        <v>0</v>
      </c>
      <c r="X46" s="162"/>
      <c r="Y46" s="166">
        <f aca="true" t="shared" si="9" ref="Y46:AI46">Y40+Y7</f>
        <v>0</v>
      </c>
      <c r="Z46" s="166">
        <f t="shared" si="9"/>
        <v>0</v>
      </c>
      <c r="AA46" s="166">
        <f t="shared" si="9"/>
        <v>0</v>
      </c>
      <c r="AB46" s="166">
        <f t="shared" si="9"/>
        <v>0</v>
      </c>
      <c r="AC46" s="166">
        <f t="shared" si="9"/>
        <v>0</v>
      </c>
      <c r="AD46" s="166">
        <f t="shared" si="9"/>
        <v>0</v>
      </c>
      <c r="AE46" s="166">
        <f>AE40+AE7</f>
        <v>0</v>
      </c>
      <c r="AF46" s="166">
        <f t="shared" si="9"/>
        <v>0</v>
      </c>
      <c r="AG46" s="166">
        <f t="shared" si="9"/>
        <v>0</v>
      </c>
      <c r="AH46" s="166">
        <f t="shared" si="9"/>
        <v>0</v>
      </c>
      <c r="AI46" s="166">
        <f t="shared" si="9"/>
        <v>0</v>
      </c>
      <c r="AJ46" s="167">
        <f>AJ40-AK43</f>
        <v>0</v>
      </c>
      <c r="AK46" s="162" t="s">
        <v>102</v>
      </c>
      <c r="AL46" s="166">
        <f>AL7+AL40</f>
        <v>0</v>
      </c>
      <c r="AM46" s="166">
        <f>AM7+AM40</f>
        <v>0</v>
      </c>
      <c r="AN46" s="166">
        <f>AN7+AN40</f>
        <v>0</v>
      </c>
      <c r="AO46" s="166">
        <f>AO7+AO40</f>
        <v>0</v>
      </c>
      <c r="AP46" s="206">
        <f>AP40-AQ44</f>
        <v>0</v>
      </c>
      <c r="AQ46" s="162"/>
      <c r="AR46" s="166">
        <f>AR7+AR40</f>
        <v>0</v>
      </c>
      <c r="AS46" s="166">
        <f>AS7+AS40</f>
        <v>0</v>
      </c>
      <c r="AT46" s="166">
        <f>AT7+AT40</f>
        <v>0</v>
      </c>
      <c r="AU46" s="166">
        <f>AU7+AU40</f>
        <v>0</v>
      </c>
      <c r="AV46" s="168">
        <f>AV7+AV40-AW40</f>
        <v>0</v>
      </c>
      <c r="AW46" s="162"/>
      <c r="AX46" s="168">
        <f>AX7+AX40-AY40</f>
        <v>0</v>
      </c>
      <c r="AY46" s="162"/>
      <c r="AZ46" s="168">
        <f>AZ7+AZ40-BA40</f>
        <v>0</v>
      </c>
      <c r="BA46" s="162"/>
      <c r="BB46" s="168">
        <f>IF(BB7+BB40-BC40-BC7&gt;0,BB7+BB40-BC40-BC7,0)</f>
        <v>0</v>
      </c>
      <c r="BC46" s="168">
        <f>IF(BC7+BC40-BB40-BB7&gt;0,BC7+BC40-BB40-BB7,0)</f>
        <v>0</v>
      </c>
      <c r="BD46" s="168">
        <f>IF(BD7+BD40-BE40-BE7&gt;0,BD7+BD40-BE40-BE7,0)</f>
        <v>0</v>
      </c>
      <c r="BE46" s="168">
        <f>IF(BE7+BE40-BD40-BD7&gt;0,BE7+BE40-BD40-BD7,0)</f>
        <v>0</v>
      </c>
      <c r="BF46" s="168">
        <f>IF(BF7+BF40-BG40-BG7&gt;0,BF7+BF40-BG40-BG7,0)</f>
        <v>0</v>
      </c>
      <c r="BG46" s="168">
        <f>IF(BG7+BG40-BF40-BF7&gt;0,BG7+BG40-BF40-BF7,0)</f>
        <v>0</v>
      </c>
      <c r="BH46" s="168">
        <f>IF(BH7+BH40-BI40-BI7&gt;0,BH7+BH40-BI40-BI7,0)</f>
        <v>0</v>
      </c>
      <c r="BI46" s="168">
        <f>IF(BI7+BI40-BH40-BH7&gt;0,BI7+BI40-BH40-BH7,0)</f>
        <v>0</v>
      </c>
      <c r="BJ46" s="168">
        <f>IF(BJ7+BJ40-BK40-BK7&gt;0,BJ7+BJ40-BK40-BK7,0)</f>
        <v>0</v>
      </c>
      <c r="BK46" s="168">
        <f>IF(BK7+BK40-BJ40-BJ7&gt;0,BK7+BK40-BJ40-BJ7,0)</f>
        <v>0</v>
      </c>
      <c r="BL46" s="168">
        <f>IF(BL7+BL40-BM40-BM7&gt;0,BL7+BL40-BM40-BM7,0)</f>
        <v>0</v>
      </c>
      <c r="BM46" s="168">
        <f>IF(BM7+BM40-BL40-BL7&gt;0,BM7+BM40-BL40-BL7,0)</f>
        <v>0</v>
      </c>
      <c r="BN46" s="168">
        <f>IF(BN7+BN40-BO40-BO7&gt;0,BN7+BN40-BO40-BO7,0)</f>
        <v>0</v>
      </c>
      <c r="BO46" s="168">
        <f>IF(BO7+BO40-BN40-BN7&gt;0,BO7+BO40-BN40-BN7,0)</f>
        <v>0</v>
      </c>
      <c r="BP46" s="168">
        <f>IF(BP7+BP40-BQ7-BQ40&gt;0,BP7+BP40-BQ40-BQ7,0)</f>
        <v>0</v>
      </c>
      <c r="BQ46" s="168">
        <f>IF(-BP7-BP40+BQ7+BQ40&gt;0,BQ7-BP7-BP40+BQ40,0)</f>
        <v>0</v>
      </c>
      <c r="BR46" s="168">
        <f>IF(BR7+BR40-BS40-BS7&gt;0,BR7+BR40-BS40-BS7,0)</f>
        <v>0</v>
      </c>
      <c r="BS46" s="168">
        <f>IF(BS7+BS40-BR40-BR7&gt;0,BS7+BS40-BR40-BR7,0)</f>
        <v>0</v>
      </c>
      <c r="BT46" s="168">
        <f>IF(BT7+BT40-BU40-BU7&gt;0,BT7+BT40-BU40-BU7,0)</f>
        <v>0</v>
      </c>
      <c r="BU46" s="168">
        <f>IF(BU7+BU40-BT40-BT7&gt;0,BU7+BU40-BT40-BT7,0)</f>
        <v>0</v>
      </c>
      <c r="BV46" s="168">
        <f>IF(BV7+BV40-BW40-BW7&gt;0,BV7+BV40-BW40-BW7,0)</f>
        <v>0</v>
      </c>
      <c r="BW46" s="168">
        <f>IF(BW7+BW40-BV40-BV7&gt;0,BW7+BW40-BV40-BV7,0)</f>
        <v>0</v>
      </c>
      <c r="BX46" s="162"/>
      <c r="BY46" s="168">
        <f>BY7+BY40-BX40-BX45</f>
        <v>0</v>
      </c>
      <c r="BZ46" s="162"/>
      <c r="CA46" s="168">
        <f>CA7+CA40-BZ40-BZ41</f>
        <v>0</v>
      </c>
      <c r="CB46" s="162"/>
      <c r="CC46" s="168">
        <f>CC7+CC40-CB40-CB42</f>
        <v>0</v>
      </c>
      <c r="CD46" s="162"/>
      <c r="CE46" s="168">
        <f>CE7+CE40-CD40-CD43</f>
        <v>0</v>
      </c>
      <c r="CF46" s="162"/>
      <c r="CG46" s="168">
        <f>CG7+CG40-CF40-CF44</f>
        <v>0</v>
      </c>
      <c r="CH46" s="162"/>
      <c r="CI46" s="168">
        <f>CI7+CI40-CH40-CH44</f>
        <v>0</v>
      </c>
      <c r="CJ46" s="162"/>
      <c r="CK46" s="168">
        <f>CK7+CK40-CJ40</f>
        <v>0</v>
      </c>
    </row>
    <row r="47" ht="9" customHeight="1"/>
    <row r="48" spans="7:80" ht="9" customHeight="1">
      <c r="G48" s="143"/>
      <c r="K48" s="260"/>
      <c r="L48" s="260"/>
      <c r="M48" s="260"/>
      <c r="N48" s="260"/>
      <c r="Q48" s="170">
        <f>S40+W40+AJ40+AP40</f>
        <v>0</v>
      </c>
      <c r="R48" s="143"/>
      <c r="BB48" s="143"/>
      <c r="BY48" s="170">
        <f>CA46+CC46+CE46+CG46+CI46+CK46</f>
        <v>0</v>
      </c>
      <c r="BZ48" s="143"/>
      <c r="CB48" s="170">
        <f>CA40+CC40</f>
        <v>0</v>
      </c>
    </row>
    <row r="49" spans="11:80" ht="9" customHeight="1">
      <c r="K49" s="259"/>
      <c r="L49" s="259"/>
      <c r="Q49" s="169" t="s">
        <v>213</v>
      </c>
      <c r="BY49" s="169" t="s">
        <v>212</v>
      </c>
      <c r="CB49" s="169" t="s">
        <v>212</v>
      </c>
    </row>
    <row r="50" spans="5:80" ht="15.75" customHeight="1">
      <c r="E50" s="90" t="s">
        <v>5</v>
      </c>
      <c r="G50" s="90" t="s">
        <v>103</v>
      </c>
      <c r="BY50" s="169" t="s">
        <v>214</v>
      </c>
      <c r="CB50" s="169" t="s">
        <v>215</v>
      </c>
    </row>
    <row r="51" spans="3:89" ht="15.75" customHeight="1">
      <c r="C51" s="144" t="s">
        <v>105</v>
      </c>
      <c r="D51" s="145">
        <f>D40-E51</f>
        <v>0</v>
      </c>
      <c r="E51" s="274">
        <f aca="true" t="shared" si="10" ref="E51:E56">E40+G40+I40+K40+M40+S40+W40+AV40+AX40+BB40+BD40+BF40+BH40+BJ40+BL40+BN40+BP40+BR40+BT40+AJ40+BV40+O40+BZ40+CB40+CD40+CF40+CH40+CJ40+AZ40+AP40</f>
        <v>0</v>
      </c>
      <c r="F51" s="274"/>
      <c r="G51" s="274">
        <f aca="true" t="shared" si="11" ref="G51:G56">F40+H40+J40+L40+N40+T40+X40+AK40+AW40+AY40+BC40+BE40+BG40+BI40+BK40+BM40+BO40+P40+BQ40+BS40+BU40+BW40+CA40+CC40+CE40+CG40+CI40+CK40+BA40+AQ40</f>
        <v>0</v>
      </c>
      <c r="H51" s="274"/>
      <c r="I51" s="146">
        <f aca="true" t="shared" si="12" ref="I51:I56">E51-G51</f>
        <v>0</v>
      </c>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7"/>
      <c r="CI51" s="147"/>
      <c r="CJ51" s="147"/>
      <c r="CK51" s="147"/>
    </row>
    <row r="52" spans="4:89" ht="13.5" customHeight="1">
      <c r="D52" s="146"/>
      <c r="E52" s="274">
        <f t="shared" si="10"/>
        <v>0</v>
      </c>
      <c r="F52" s="274"/>
      <c r="G52" s="274">
        <f t="shared" si="11"/>
        <v>0</v>
      </c>
      <c r="H52" s="274"/>
      <c r="I52" s="146">
        <f t="shared" si="12"/>
        <v>0</v>
      </c>
      <c r="CD52" s="143"/>
      <c r="CE52" s="143"/>
      <c r="CF52" s="143"/>
      <c r="CG52" s="143"/>
      <c r="CH52" s="147"/>
      <c r="CI52" s="147"/>
      <c r="CJ52" s="147"/>
      <c r="CK52" s="147"/>
    </row>
    <row r="53" spans="4:12" ht="12" customHeight="1">
      <c r="D53" s="146"/>
      <c r="E53" s="274">
        <f t="shared" si="10"/>
        <v>0</v>
      </c>
      <c r="F53" s="274"/>
      <c r="G53" s="274">
        <f t="shared" si="11"/>
        <v>0</v>
      </c>
      <c r="H53" s="274"/>
      <c r="I53" s="146">
        <f t="shared" si="12"/>
        <v>0</v>
      </c>
      <c r="K53" s="259"/>
      <c r="L53" s="259"/>
    </row>
    <row r="54" spans="4:9" ht="12" customHeight="1">
      <c r="D54" s="146"/>
      <c r="E54" s="274">
        <f t="shared" si="10"/>
        <v>0</v>
      </c>
      <c r="F54" s="274"/>
      <c r="G54" s="274">
        <f t="shared" si="11"/>
        <v>0</v>
      </c>
      <c r="H54" s="274"/>
      <c r="I54" s="146">
        <f t="shared" si="12"/>
        <v>0</v>
      </c>
    </row>
    <row r="55" spans="4:9" ht="15" customHeight="1">
      <c r="D55" s="146"/>
      <c r="E55" s="274">
        <f t="shared" si="10"/>
        <v>0</v>
      </c>
      <c r="F55" s="274"/>
      <c r="G55" s="274">
        <f t="shared" si="11"/>
        <v>0</v>
      </c>
      <c r="H55" s="274"/>
      <c r="I55" s="146">
        <f t="shared" si="12"/>
        <v>0</v>
      </c>
    </row>
    <row r="56" spans="4:9" ht="14.25" customHeight="1">
      <c r="D56" s="146">
        <f>D46-E56</f>
        <v>0</v>
      </c>
      <c r="E56" s="274">
        <f t="shared" si="10"/>
        <v>0</v>
      </c>
      <c r="F56" s="274"/>
      <c r="G56" s="274">
        <f t="shared" si="11"/>
        <v>0</v>
      </c>
      <c r="H56" s="274"/>
      <c r="I56" s="146">
        <f t="shared" si="12"/>
        <v>0</v>
      </c>
    </row>
    <row r="57" ht="13.5" customHeight="1"/>
    <row r="58" ht="9" customHeight="1"/>
    <row r="59" ht="9" customHeight="1">
      <c r="G59" s="143"/>
    </row>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sheetData>
  <sheetProtection/>
  <mergeCells count="67">
    <mergeCell ref="AL6:AO6"/>
    <mergeCell ref="AR6:AT6"/>
    <mergeCell ref="BX4:BY5"/>
    <mergeCell ref="BZ4:CA4"/>
    <mergeCell ref="CB4:CC4"/>
    <mergeCell ref="CD4:CE4"/>
    <mergeCell ref="BJ4:BK5"/>
    <mergeCell ref="BL4:BM5"/>
    <mergeCell ref="BN4:BO5"/>
    <mergeCell ref="BP4:BQ5"/>
    <mergeCell ref="BH4:BI5"/>
    <mergeCell ref="CF4:CG4"/>
    <mergeCell ref="CH4:CI4"/>
    <mergeCell ref="BZ5:CA5"/>
    <mergeCell ref="CB5:CC5"/>
    <mergeCell ref="CD5:CE5"/>
    <mergeCell ref="CF5:CG5"/>
    <mergeCell ref="Q4:R5"/>
    <mergeCell ref="K48:L48"/>
    <mergeCell ref="M48:N48"/>
    <mergeCell ref="BR4:BS5"/>
    <mergeCell ref="BT4:BU5"/>
    <mergeCell ref="AX4:AY5"/>
    <mergeCell ref="AZ4:BA5"/>
    <mergeCell ref="BB4:BC5"/>
    <mergeCell ref="BD4:BE5"/>
    <mergeCell ref="BF4:BG5"/>
    <mergeCell ref="E51:F51"/>
    <mergeCell ref="G51:H51"/>
    <mergeCell ref="U4:V4"/>
    <mergeCell ref="CJ4:CK4"/>
    <mergeCell ref="CH5:CI5"/>
    <mergeCell ref="CJ5:CK5"/>
    <mergeCell ref="W4:X5"/>
    <mergeCell ref="Y4:AI4"/>
    <mergeCell ref="AL4:AO4"/>
    <mergeCell ref="AP4:AQ5"/>
    <mergeCell ref="D4:D6"/>
    <mergeCell ref="E4:F5"/>
    <mergeCell ref="AJ4:AK5"/>
    <mergeCell ref="B2:C2"/>
    <mergeCell ref="A4:A6"/>
    <mergeCell ref="B4:B6"/>
    <mergeCell ref="C4:C6"/>
    <mergeCell ref="O4:P5"/>
    <mergeCell ref="G4:H5"/>
    <mergeCell ref="I4:J5"/>
    <mergeCell ref="K4:L5"/>
    <mergeCell ref="G53:H53"/>
    <mergeCell ref="AR4:AU4"/>
    <mergeCell ref="AV4:AW5"/>
    <mergeCell ref="BV4:BW5"/>
    <mergeCell ref="K49:L49"/>
    <mergeCell ref="M4:N5"/>
    <mergeCell ref="K53:L53"/>
    <mergeCell ref="AB6:AI6"/>
    <mergeCell ref="S4:T5"/>
    <mergeCell ref="E56:F56"/>
    <mergeCell ref="G56:H56"/>
    <mergeCell ref="E54:F54"/>
    <mergeCell ref="G54:H54"/>
    <mergeCell ref="A7:C7"/>
    <mergeCell ref="E55:F55"/>
    <mergeCell ref="G55:H55"/>
    <mergeCell ref="E52:F52"/>
    <mergeCell ref="G52:H52"/>
    <mergeCell ref="E53:F53"/>
  </mergeCells>
  <printOptions/>
  <pageMargins left="0.7086614173228347" right="0.7086614173228347" top="0.7480314960629921" bottom="0.7480314960629921" header="0.31496062992125984" footer="0.31496062992125984"/>
  <pageSetup horizontalDpi="600" verticalDpi="600" orientation="landscape" paperSize="9" scale="33" r:id="rId1"/>
  <colBreaks count="2" manualBreakCount="2">
    <brk id="35" max="45" man="1"/>
    <brk id="64" max="45" man="1"/>
  </colBreaks>
</worksheet>
</file>

<file path=xl/worksheets/sheet12.xml><?xml version="1.0" encoding="utf-8"?>
<worksheet xmlns="http://schemas.openxmlformats.org/spreadsheetml/2006/main" xmlns:r="http://schemas.openxmlformats.org/officeDocument/2006/relationships">
  <dimension ref="A1:CK59"/>
  <sheetViews>
    <sheetView view="pageBreakPreview"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8" sqref="A8"/>
    </sheetView>
  </sheetViews>
  <sheetFormatPr defaultColWidth="9.140625" defaultRowHeight="12.75"/>
  <cols>
    <col min="1" max="1" width="4.00390625" style="92" customWidth="1"/>
    <col min="2" max="2" width="10.28125" style="92" customWidth="1"/>
    <col min="3" max="3" width="43.28125" style="95" customWidth="1"/>
    <col min="4" max="4" width="15.28125" style="90" customWidth="1"/>
    <col min="5" max="5" width="12.28125" style="90" customWidth="1"/>
    <col min="6" max="67" width="11.7109375" style="90" customWidth="1"/>
    <col min="68" max="68" width="10.7109375" style="90" customWidth="1"/>
    <col min="69" max="71" width="11.8515625" style="90" customWidth="1"/>
    <col min="72" max="85" width="11.7109375" style="90" customWidth="1"/>
    <col min="86" max="89" width="11.7109375" style="91" customWidth="1"/>
    <col min="90" max="16384" width="9.140625" style="92" customWidth="1"/>
  </cols>
  <sheetData>
    <row r="1" spans="1:4" ht="12.75">
      <c r="A1" s="87" t="s">
        <v>10</v>
      </c>
      <c r="B1" s="87"/>
      <c r="C1" s="88"/>
      <c r="D1" s="89"/>
    </row>
    <row r="2" spans="1:4" ht="12.75">
      <c r="A2" s="87" t="s">
        <v>104</v>
      </c>
      <c r="B2" s="306" t="str">
        <f ca="1">MID(CELL("ИМЯФАЙЛА",A1),SEARCH("]",CELL("ИМЯФАЙЛА",A1))+1,255)</f>
        <v>Сентябрь</v>
      </c>
      <c r="C2" s="306"/>
      <c r="D2" s="88" t="s">
        <v>350</v>
      </c>
    </row>
    <row r="3" spans="1:4" ht="13.5" thickBot="1">
      <c r="A3" s="93"/>
      <c r="B3" s="94"/>
      <c r="C3" s="94"/>
      <c r="D3" s="95"/>
    </row>
    <row r="4" spans="1:89" ht="12.75" customHeight="1" thickBot="1">
      <c r="A4" s="288" t="s">
        <v>6</v>
      </c>
      <c r="B4" s="294" t="s">
        <v>7</v>
      </c>
      <c r="C4" s="297" t="s">
        <v>0</v>
      </c>
      <c r="D4" s="291" t="s">
        <v>8</v>
      </c>
      <c r="E4" s="286" t="s">
        <v>195</v>
      </c>
      <c r="F4" s="236"/>
      <c r="G4" s="235" t="s">
        <v>196</v>
      </c>
      <c r="H4" s="236"/>
      <c r="I4" s="235" t="s">
        <v>197</v>
      </c>
      <c r="J4" s="236"/>
      <c r="K4" s="275" t="s">
        <v>324</v>
      </c>
      <c r="L4" s="276"/>
      <c r="M4" s="261" t="s">
        <v>325</v>
      </c>
      <c r="N4" s="236"/>
      <c r="O4" s="279" t="s">
        <v>198</v>
      </c>
      <c r="P4" s="280"/>
      <c r="Q4" s="238" t="s">
        <v>139</v>
      </c>
      <c r="R4" s="239"/>
      <c r="S4" s="270" t="s">
        <v>109</v>
      </c>
      <c r="T4" s="271"/>
      <c r="U4" s="246" t="s">
        <v>218</v>
      </c>
      <c r="V4" s="247"/>
      <c r="W4" s="267" t="s">
        <v>356</v>
      </c>
      <c r="X4" s="268"/>
      <c r="Y4" s="307" t="s">
        <v>149</v>
      </c>
      <c r="Z4" s="308"/>
      <c r="AA4" s="308"/>
      <c r="AB4" s="308"/>
      <c r="AC4" s="308"/>
      <c r="AD4" s="308"/>
      <c r="AE4" s="308"/>
      <c r="AF4" s="308"/>
      <c r="AG4" s="308"/>
      <c r="AH4" s="308"/>
      <c r="AI4" s="309"/>
      <c r="AJ4" s="242" t="s">
        <v>150</v>
      </c>
      <c r="AK4" s="243"/>
      <c r="AL4" s="310" t="s">
        <v>107</v>
      </c>
      <c r="AM4" s="310"/>
      <c r="AN4" s="310"/>
      <c r="AO4" s="310"/>
      <c r="AP4" s="314" t="s">
        <v>347</v>
      </c>
      <c r="AQ4" s="315"/>
      <c r="AR4" s="264" t="s">
        <v>346</v>
      </c>
      <c r="AS4" s="265"/>
      <c r="AT4" s="265"/>
      <c r="AU4" s="266"/>
      <c r="AV4" s="235" t="s">
        <v>199</v>
      </c>
      <c r="AW4" s="236"/>
      <c r="AX4" s="235" t="s">
        <v>200</v>
      </c>
      <c r="AY4" s="236"/>
      <c r="AZ4" s="235" t="s">
        <v>345</v>
      </c>
      <c r="BA4" s="236"/>
      <c r="BB4" s="235" t="s">
        <v>201</v>
      </c>
      <c r="BC4" s="236"/>
      <c r="BD4" s="235" t="s">
        <v>202</v>
      </c>
      <c r="BE4" s="236"/>
      <c r="BF4" s="235" t="s">
        <v>203</v>
      </c>
      <c r="BG4" s="236"/>
      <c r="BH4" s="235" t="s">
        <v>204</v>
      </c>
      <c r="BI4" s="236"/>
      <c r="BJ4" s="261" t="s">
        <v>205</v>
      </c>
      <c r="BK4" s="236"/>
      <c r="BL4" s="261" t="s">
        <v>206</v>
      </c>
      <c r="BM4" s="236"/>
      <c r="BN4" s="261" t="s">
        <v>328</v>
      </c>
      <c r="BO4" s="235"/>
      <c r="BP4" s="279" t="s">
        <v>207</v>
      </c>
      <c r="BQ4" s="276"/>
      <c r="BR4" s="275" t="s">
        <v>208</v>
      </c>
      <c r="BS4" s="276"/>
      <c r="BT4" s="275" t="s">
        <v>146</v>
      </c>
      <c r="BU4" s="276"/>
      <c r="BV4" s="275" t="s">
        <v>209</v>
      </c>
      <c r="BW4" s="276"/>
      <c r="BX4" s="302" t="s">
        <v>112</v>
      </c>
      <c r="BY4" s="303"/>
      <c r="BZ4" s="254" t="s">
        <v>134</v>
      </c>
      <c r="CA4" s="255"/>
      <c r="CB4" s="254" t="s">
        <v>135</v>
      </c>
      <c r="CC4" s="255"/>
      <c r="CD4" s="250" t="s">
        <v>136</v>
      </c>
      <c r="CE4" s="251"/>
      <c r="CF4" s="256" t="s">
        <v>137</v>
      </c>
      <c r="CG4" s="251"/>
      <c r="CH4" s="256" t="s">
        <v>138</v>
      </c>
      <c r="CI4" s="251"/>
      <c r="CJ4" s="256" t="s">
        <v>145</v>
      </c>
      <c r="CK4" s="251"/>
    </row>
    <row r="5" spans="1:89" ht="45" customHeight="1">
      <c r="A5" s="289"/>
      <c r="B5" s="295"/>
      <c r="C5" s="298"/>
      <c r="D5" s="292"/>
      <c r="E5" s="287"/>
      <c r="F5" s="237"/>
      <c r="G5" s="237"/>
      <c r="H5" s="237"/>
      <c r="I5" s="237"/>
      <c r="J5" s="237"/>
      <c r="K5" s="277"/>
      <c r="L5" s="278"/>
      <c r="M5" s="237"/>
      <c r="N5" s="237"/>
      <c r="O5" s="281"/>
      <c r="P5" s="282"/>
      <c r="Q5" s="240"/>
      <c r="R5" s="241"/>
      <c r="S5" s="272"/>
      <c r="T5" s="273"/>
      <c r="U5" s="96" t="s">
        <v>217</v>
      </c>
      <c r="V5" s="96" t="s">
        <v>353</v>
      </c>
      <c r="W5" s="269"/>
      <c r="X5" s="269"/>
      <c r="Y5" s="96" t="s">
        <v>17</v>
      </c>
      <c r="Z5" s="96" t="s">
        <v>11</v>
      </c>
      <c r="AA5" s="96" t="s">
        <v>12</v>
      </c>
      <c r="AB5" s="96" t="s">
        <v>13</v>
      </c>
      <c r="AC5" s="96" t="s">
        <v>14</v>
      </c>
      <c r="AD5" s="96" t="s">
        <v>15</v>
      </c>
      <c r="AE5" s="96" t="s">
        <v>101</v>
      </c>
      <c r="AF5" s="96" t="s">
        <v>108</v>
      </c>
      <c r="AG5" s="96" t="s">
        <v>16</v>
      </c>
      <c r="AH5" s="97" t="s">
        <v>18</v>
      </c>
      <c r="AI5" s="98"/>
      <c r="AJ5" s="244"/>
      <c r="AK5" s="245"/>
      <c r="AL5" s="96" t="s">
        <v>11</v>
      </c>
      <c r="AM5" s="96" t="s">
        <v>12</v>
      </c>
      <c r="AN5" s="96" t="s">
        <v>13</v>
      </c>
      <c r="AO5" s="96" t="s">
        <v>355</v>
      </c>
      <c r="AP5" s="316"/>
      <c r="AQ5" s="317"/>
      <c r="AR5" s="96" t="s">
        <v>11</v>
      </c>
      <c r="AS5" s="96" t="s">
        <v>12</v>
      </c>
      <c r="AT5" s="96" t="s">
        <v>13</v>
      </c>
      <c r="AU5" s="96" t="s">
        <v>355</v>
      </c>
      <c r="AV5" s="237"/>
      <c r="AW5" s="237"/>
      <c r="AX5" s="237"/>
      <c r="AY5" s="237"/>
      <c r="AZ5" s="237"/>
      <c r="BA5" s="237"/>
      <c r="BB5" s="237"/>
      <c r="BC5" s="237"/>
      <c r="BD5" s="237"/>
      <c r="BE5" s="237"/>
      <c r="BF5" s="237"/>
      <c r="BG5" s="237"/>
      <c r="BH5" s="237"/>
      <c r="BI5" s="237"/>
      <c r="BJ5" s="237"/>
      <c r="BK5" s="237"/>
      <c r="BL5" s="237"/>
      <c r="BM5" s="237"/>
      <c r="BN5" s="313"/>
      <c r="BO5" s="313"/>
      <c r="BP5" s="277"/>
      <c r="BQ5" s="278"/>
      <c r="BR5" s="277"/>
      <c r="BS5" s="278"/>
      <c r="BT5" s="277"/>
      <c r="BU5" s="278"/>
      <c r="BV5" s="277"/>
      <c r="BW5" s="278"/>
      <c r="BX5" s="304"/>
      <c r="BY5" s="305"/>
      <c r="BZ5" s="312" t="s">
        <v>354</v>
      </c>
      <c r="CA5" s="312"/>
      <c r="CB5" s="311" t="s">
        <v>380</v>
      </c>
      <c r="CC5" s="311"/>
      <c r="CD5" s="252" t="s">
        <v>111</v>
      </c>
      <c r="CE5" s="253"/>
      <c r="CF5" s="257" t="s">
        <v>110</v>
      </c>
      <c r="CG5" s="258"/>
      <c r="CH5" s="248" t="s">
        <v>144</v>
      </c>
      <c r="CI5" s="249"/>
      <c r="CJ5" s="300" t="s">
        <v>106</v>
      </c>
      <c r="CK5" s="301"/>
    </row>
    <row r="6" spans="1:89" ht="13.5" thickBot="1">
      <c r="A6" s="290"/>
      <c r="B6" s="296"/>
      <c r="C6" s="299"/>
      <c r="D6" s="293"/>
      <c r="E6" s="99" t="s">
        <v>1</v>
      </c>
      <c r="F6" s="100" t="s">
        <v>2</v>
      </c>
      <c r="G6" s="100" t="s">
        <v>1</v>
      </c>
      <c r="H6" s="100" t="s">
        <v>2</v>
      </c>
      <c r="I6" s="100" t="s">
        <v>1</v>
      </c>
      <c r="J6" s="100" t="s">
        <v>2</v>
      </c>
      <c r="K6" s="100" t="s">
        <v>1</v>
      </c>
      <c r="L6" s="100" t="s">
        <v>2</v>
      </c>
      <c r="M6" s="100" t="s">
        <v>1</v>
      </c>
      <c r="N6" s="100" t="s">
        <v>2</v>
      </c>
      <c r="O6" s="100" t="s">
        <v>1</v>
      </c>
      <c r="P6" s="100" t="s">
        <v>2</v>
      </c>
      <c r="Q6" s="100" t="s">
        <v>1</v>
      </c>
      <c r="R6" s="100" t="s">
        <v>2</v>
      </c>
      <c r="S6" s="100" t="s">
        <v>1</v>
      </c>
      <c r="T6" s="100" t="s">
        <v>2</v>
      </c>
      <c r="U6" s="100" t="s">
        <v>1</v>
      </c>
      <c r="V6" s="100" t="s">
        <v>2</v>
      </c>
      <c r="W6" s="100" t="s">
        <v>1</v>
      </c>
      <c r="X6" s="100" t="s">
        <v>2</v>
      </c>
      <c r="Y6" s="100"/>
      <c r="Z6" s="100"/>
      <c r="AA6" s="100"/>
      <c r="AB6" s="262" t="s">
        <v>1</v>
      </c>
      <c r="AC6" s="263"/>
      <c r="AD6" s="263"/>
      <c r="AE6" s="263"/>
      <c r="AF6" s="263"/>
      <c r="AG6" s="263"/>
      <c r="AH6" s="263"/>
      <c r="AI6" s="263"/>
      <c r="AJ6" s="100" t="s">
        <v>1</v>
      </c>
      <c r="AK6" s="100" t="s">
        <v>2</v>
      </c>
      <c r="AL6" s="262" t="s">
        <v>1</v>
      </c>
      <c r="AM6" s="263"/>
      <c r="AN6" s="263"/>
      <c r="AO6" s="283"/>
      <c r="AP6" s="100" t="s">
        <v>1</v>
      </c>
      <c r="AQ6" s="100" t="s">
        <v>2</v>
      </c>
      <c r="AR6" s="262" t="s">
        <v>1</v>
      </c>
      <c r="AS6" s="263"/>
      <c r="AT6" s="283"/>
      <c r="AU6" s="101"/>
      <c r="AV6" s="100" t="s">
        <v>1</v>
      </c>
      <c r="AW6" s="100" t="s">
        <v>2</v>
      </c>
      <c r="AX6" s="100" t="s">
        <v>1</v>
      </c>
      <c r="AY6" s="100" t="s">
        <v>2</v>
      </c>
      <c r="AZ6" s="100" t="s">
        <v>1</v>
      </c>
      <c r="BA6" s="100" t="s">
        <v>2</v>
      </c>
      <c r="BB6" s="100" t="s">
        <v>1</v>
      </c>
      <c r="BC6" s="100" t="s">
        <v>2</v>
      </c>
      <c r="BD6" s="100" t="s">
        <v>1</v>
      </c>
      <c r="BE6" s="100" t="s">
        <v>2</v>
      </c>
      <c r="BF6" s="100" t="s">
        <v>1</v>
      </c>
      <c r="BG6" s="100" t="s">
        <v>2</v>
      </c>
      <c r="BH6" s="100" t="s">
        <v>1</v>
      </c>
      <c r="BI6" s="100" t="s">
        <v>2</v>
      </c>
      <c r="BJ6" s="100" t="s">
        <v>1</v>
      </c>
      <c r="BK6" s="100" t="s">
        <v>2</v>
      </c>
      <c r="BL6" s="100" t="s">
        <v>1</v>
      </c>
      <c r="BM6" s="100" t="s">
        <v>2</v>
      </c>
      <c r="BN6" s="102" t="s">
        <v>1</v>
      </c>
      <c r="BO6" s="102" t="s">
        <v>2</v>
      </c>
      <c r="BP6" s="103" t="s">
        <v>1</v>
      </c>
      <c r="BQ6" s="100" t="s">
        <v>2</v>
      </c>
      <c r="BR6" s="101" t="s">
        <v>1</v>
      </c>
      <c r="BS6" s="100" t="s">
        <v>2</v>
      </c>
      <c r="BT6" s="100" t="s">
        <v>1</v>
      </c>
      <c r="BU6" s="100" t="s">
        <v>2</v>
      </c>
      <c r="BV6" s="100" t="s">
        <v>1</v>
      </c>
      <c r="BW6" s="100" t="s">
        <v>2</v>
      </c>
      <c r="BX6" s="100" t="s">
        <v>1</v>
      </c>
      <c r="BY6" s="100" t="s">
        <v>2</v>
      </c>
      <c r="BZ6" s="100" t="s">
        <v>1</v>
      </c>
      <c r="CA6" s="100" t="s">
        <v>2</v>
      </c>
      <c r="CB6" s="100" t="s">
        <v>1</v>
      </c>
      <c r="CC6" s="100" t="s">
        <v>2</v>
      </c>
      <c r="CD6" s="104" t="s">
        <v>1</v>
      </c>
      <c r="CE6" s="100" t="s">
        <v>2</v>
      </c>
      <c r="CF6" s="104" t="s">
        <v>1</v>
      </c>
      <c r="CG6" s="100" t="s">
        <v>2</v>
      </c>
      <c r="CH6" s="104" t="s">
        <v>1</v>
      </c>
      <c r="CI6" s="100" t="s">
        <v>2</v>
      </c>
      <c r="CJ6" s="104" t="s">
        <v>1</v>
      </c>
      <c r="CK6" s="100" t="s">
        <v>2</v>
      </c>
    </row>
    <row r="7" spans="1:89" s="112" customFormat="1" ht="29.25" customHeight="1" thickBot="1">
      <c r="A7" s="284" t="s">
        <v>405</v>
      </c>
      <c r="B7" s="285"/>
      <c r="C7" s="285"/>
      <c r="D7" s="105"/>
      <c r="E7" s="106">
        <f>Август!E46</f>
        <v>0</v>
      </c>
      <c r="F7" s="106">
        <f>Август!F46</f>
        <v>0</v>
      </c>
      <c r="G7" s="106">
        <f>Август!G46</f>
        <v>0</v>
      </c>
      <c r="H7" s="106">
        <f>Август!H46</f>
        <v>0</v>
      </c>
      <c r="I7" s="106">
        <f>Август!I46</f>
        <v>0</v>
      </c>
      <c r="J7" s="106">
        <f>Август!J46</f>
        <v>0</v>
      </c>
      <c r="K7" s="106">
        <f>Август!K46</f>
        <v>0</v>
      </c>
      <c r="L7" s="106">
        <f>Август!L46</f>
        <v>0</v>
      </c>
      <c r="M7" s="106">
        <f>Август!M46</f>
        <v>0</v>
      </c>
      <c r="N7" s="106">
        <f>Август!N46</f>
        <v>0</v>
      </c>
      <c r="O7" s="106">
        <f>Август!O46</f>
        <v>0</v>
      </c>
      <c r="P7" s="106">
        <f>Август!P46</f>
        <v>0</v>
      </c>
      <c r="Q7" s="106">
        <f>Август!Q46</f>
        <v>0</v>
      </c>
      <c r="R7" s="106">
        <f>Август!R46</f>
        <v>0</v>
      </c>
      <c r="S7" s="106">
        <f>Август!S46</f>
        <v>0</v>
      </c>
      <c r="T7" s="106">
        <f>Август!T46</f>
        <v>0</v>
      </c>
      <c r="U7" s="106">
        <f>Август!U46</f>
        <v>0</v>
      </c>
      <c r="V7" s="106">
        <f>Август!V46</f>
        <v>0</v>
      </c>
      <c r="W7" s="106">
        <f>Август!W46</f>
        <v>0</v>
      </c>
      <c r="X7" s="106">
        <f>Август!X46</f>
        <v>0</v>
      </c>
      <c r="Y7" s="106">
        <f>Август!Y46</f>
        <v>0</v>
      </c>
      <c r="Z7" s="106">
        <f>Август!Z46</f>
        <v>0</v>
      </c>
      <c r="AA7" s="106">
        <f>Август!AA46</f>
        <v>0</v>
      </c>
      <c r="AB7" s="106">
        <f>Август!AB46</f>
        <v>0</v>
      </c>
      <c r="AC7" s="106">
        <f>Август!AC46</f>
        <v>0</v>
      </c>
      <c r="AD7" s="106">
        <f>Август!AD46</f>
        <v>0</v>
      </c>
      <c r="AE7" s="106">
        <f>Август!AE46</f>
        <v>0</v>
      </c>
      <c r="AF7" s="106">
        <f>Август!AF46</f>
        <v>0</v>
      </c>
      <c r="AG7" s="106">
        <f>Август!AG46</f>
        <v>0</v>
      </c>
      <c r="AH7" s="106">
        <f>Август!AH46</f>
        <v>0</v>
      </c>
      <c r="AI7" s="106">
        <f>Август!AI46</f>
        <v>0</v>
      </c>
      <c r="AJ7" s="106">
        <f>Август!AJ46</f>
        <v>0</v>
      </c>
      <c r="AK7" s="106" t="str">
        <f>Август!AK46</f>
        <v>х</v>
      </c>
      <c r="AL7" s="106">
        <f>Август!AL46</f>
        <v>0</v>
      </c>
      <c r="AM7" s="106">
        <f>Август!AM46</f>
        <v>0</v>
      </c>
      <c r="AN7" s="106">
        <f>Август!AN46</f>
        <v>0</v>
      </c>
      <c r="AO7" s="106">
        <f>Август!AO46</f>
        <v>0</v>
      </c>
      <c r="AP7" s="106">
        <f>Август!AP46</f>
        <v>0</v>
      </c>
      <c r="AQ7" s="106">
        <f>Август!AQ46</f>
        <v>0</v>
      </c>
      <c r="AR7" s="106">
        <f>Август!AR46</f>
        <v>0</v>
      </c>
      <c r="AS7" s="106">
        <f>Август!AS46</f>
        <v>0</v>
      </c>
      <c r="AT7" s="106">
        <f>Август!AT46</f>
        <v>0</v>
      </c>
      <c r="AU7" s="106">
        <f>Август!AU46</f>
        <v>0</v>
      </c>
      <c r="AV7" s="106">
        <f>Август!AV46</f>
        <v>0</v>
      </c>
      <c r="AW7" s="106">
        <f>Август!AW46</f>
        <v>0</v>
      </c>
      <c r="AX7" s="106">
        <f>Август!AX46</f>
        <v>0</v>
      </c>
      <c r="AY7" s="106">
        <f>Август!AY46</f>
        <v>0</v>
      </c>
      <c r="AZ7" s="106">
        <f>Август!AZ46</f>
        <v>0</v>
      </c>
      <c r="BA7" s="106">
        <f>Август!BA46</f>
        <v>0</v>
      </c>
      <c r="BB7" s="106">
        <f>Август!BB46</f>
        <v>0</v>
      </c>
      <c r="BC7" s="106">
        <f>Август!BC46</f>
        <v>0</v>
      </c>
      <c r="BD7" s="106">
        <f>Август!BD46</f>
        <v>0</v>
      </c>
      <c r="BE7" s="106">
        <f>Август!BE46</f>
        <v>0</v>
      </c>
      <c r="BF7" s="106">
        <f>Август!BF46</f>
        <v>0</v>
      </c>
      <c r="BG7" s="106">
        <f>Август!BG46</f>
        <v>0</v>
      </c>
      <c r="BH7" s="106">
        <f>Август!BH46</f>
        <v>0</v>
      </c>
      <c r="BI7" s="106">
        <f>Август!BI46</f>
        <v>0</v>
      </c>
      <c r="BJ7" s="106">
        <f>Август!BJ46</f>
        <v>0</v>
      </c>
      <c r="BK7" s="106">
        <f>Август!BK46</f>
        <v>0</v>
      </c>
      <c r="BL7" s="106">
        <f>Август!BL46</f>
        <v>0</v>
      </c>
      <c r="BM7" s="106">
        <f>Август!BM46</f>
        <v>0</v>
      </c>
      <c r="BN7" s="106">
        <f>Август!BN46</f>
        <v>0</v>
      </c>
      <c r="BO7" s="106">
        <f>Август!BO46</f>
        <v>0</v>
      </c>
      <c r="BP7" s="106">
        <f>Август!BP46</f>
        <v>0</v>
      </c>
      <c r="BQ7" s="106">
        <f>Август!BQ46</f>
        <v>0</v>
      </c>
      <c r="BR7" s="106">
        <f>Август!BR46</f>
        <v>0</v>
      </c>
      <c r="BS7" s="106">
        <f>Август!BS46</f>
        <v>0</v>
      </c>
      <c r="BT7" s="106">
        <f>Август!BT46</f>
        <v>0</v>
      </c>
      <c r="BU7" s="106">
        <f>Август!BU46</f>
        <v>0</v>
      </c>
      <c r="BV7" s="106">
        <f>Август!BV46</f>
        <v>0</v>
      </c>
      <c r="BW7" s="106">
        <f>Август!BW46</f>
        <v>0</v>
      </c>
      <c r="BX7" s="106">
        <f>Август!BX46</f>
        <v>0</v>
      </c>
      <c r="BY7" s="106">
        <f>Август!BY46</f>
        <v>0</v>
      </c>
      <c r="BZ7" s="106">
        <f>Август!BZ46</f>
        <v>0</v>
      </c>
      <c r="CA7" s="106">
        <f>Август!CA46</f>
        <v>0</v>
      </c>
      <c r="CB7" s="106">
        <f>Август!CB46</f>
        <v>0</v>
      </c>
      <c r="CC7" s="106">
        <f>Август!CC46</f>
        <v>0</v>
      </c>
      <c r="CD7" s="106">
        <f>Август!CD46</f>
        <v>0</v>
      </c>
      <c r="CE7" s="106">
        <f>Август!CE46</f>
        <v>0</v>
      </c>
      <c r="CF7" s="106">
        <f>Август!CF46</f>
        <v>0</v>
      </c>
      <c r="CG7" s="106">
        <f>Август!CG46</f>
        <v>0</v>
      </c>
      <c r="CH7" s="106">
        <f>Август!CH46</f>
        <v>0</v>
      </c>
      <c r="CI7" s="106">
        <f>Август!CI46</f>
        <v>0</v>
      </c>
      <c r="CJ7" s="106">
        <f>Август!CJ46</f>
        <v>0</v>
      </c>
      <c r="CK7" s="106">
        <f>Август!CK46</f>
        <v>0</v>
      </c>
    </row>
    <row r="8" spans="1:89" s="126" customFormat="1" ht="21.75" customHeight="1">
      <c r="A8" s="113"/>
      <c r="B8" s="171"/>
      <c r="C8" s="114"/>
      <c r="D8" s="115"/>
      <c r="E8" s="116"/>
      <c r="F8" s="117"/>
      <c r="G8" s="117"/>
      <c r="H8" s="117"/>
      <c r="I8" s="117"/>
      <c r="J8" s="117"/>
      <c r="K8" s="117"/>
      <c r="L8" s="117"/>
      <c r="M8" s="117"/>
      <c r="N8" s="117"/>
      <c r="O8" s="117"/>
      <c r="P8" s="117"/>
      <c r="Q8" s="148">
        <f>W8+S8+AJ8+AP8</f>
        <v>0</v>
      </c>
      <c r="R8" s="148">
        <f>T8+AK8+X8+AQ8</f>
        <v>0</v>
      </c>
      <c r="S8" s="118">
        <f aca="true" t="shared" si="0" ref="S8:S39">U8+V8</f>
        <v>0</v>
      </c>
      <c r="T8" s="127"/>
      <c r="U8" s="118"/>
      <c r="V8" s="118"/>
      <c r="W8" s="149">
        <f aca="true" t="shared" si="1" ref="W8:W39">Y8+Z8+AA8+AB8+AC8+AD8+AE8+AF8+AG8+AH8+AI8</f>
        <v>0</v>
      </c>
      <c r="X8" s="127"/>
      <c r="Y8" s="120"/>
      <c r="Z8" s="120"/>
      <c r="AA8" s="120"/>
      <c r="AB8" s="120"/>
      <c r="AC8" s="120"/>
      <c r="AD8" s="120"/>
      <c r="AE8" s="120"/>
      <c r="AF8" s="120"/>
      <c r="AG8" s="120"/>
      <c r="AH8" s="120"/>
      <c r="AI8" s="120"/>
      <c r="AJ8" s="150">
        <f>AL8+AM8+AN8+AO8</f>
        <v>0</v>
      </c>
      <c r="AK8" s="127"/>
      <c r="AL8" s="134"/>
      <c r="AM8" s="134"/>
      <c r="AN8" s="134"/>
      <c r="AO8" s="121"/>
      <c r="AP8" s="203">
        <f>AR8+AS8+AT8+AU8</f>
        <v>0</v>
      </c>
      <c r="AQ8" s="127"/>
      <c r="AR8" s="207"/>
      <c r="AS8" s="207"/>
      <c r="AT8" s="207"/>
      <c r="AU8" s="207"/>
      <c r="AV8" s="127"/>
      <c r="AW8" s="127"/>
      <c r="AX8" s="119"/>
      <c r="AY8" s="127"/>
      <c r="AZ8" s="127"/>
      <c r="BA8" s="127"/>
      <c r="BB8" s="127"/>
      <c r="BC8" s="127"/>
      <c r="BD8" s="127"/>
      <c r="BE8" s="119"/>
      <c r="BF8" s="119"/>
      <c r="BG8" s="119"/>
      <c r="BH8" s="119"/>
      <c r="BI8" s="119"/>
      <c r="BJ8" s="119"/>
      <c r="BK8" s="119"/>
      <c r="BL8" s="127"/>
      <c r="BM8" s="127"/>
      <c r="BN8" s="135"/>
      <c r="BO8" s="127"/>
      <c r="BP8" s="135"/>
      <c r="BQ8" s="122"/>
      <c r="BR8" s="135"/>
      <c r="BS8" s="127"/>
      <c r="BT8" s="127"/>
      <c r="BU8" s="127"/>
      <c r="BV8" s="119"/>
      <c r="BW8" s="119"/>
      <c r="BX8" s="148">
        <f>BZ8+CB8+CD8+CF8+CH8+CJ8</f>
        <v>0</v>
      </c>
      <c r="BY8" s="148">
        <f>CA8+CC8+CE8+CG8+CI8+CK8</f>
        <v>0</v>
      </c>
      <c r="BZ8" s="119"/>
      <c r="CA8" s="123"/>
      <c r="CB8" s="119"/>
      <c r="CC8" s="120"/>
      <c r="CD8" s="119"/>
      <c r="CE8" s="121"/>
      <c r="CF8" s="119"/>
      <c r="CG8" s="202"/>
      <c r="CH8" s="119"/>
      <c r="CI8" s="125"/>
      <c r="CJ8" s="119"/>
      <c r="CK8" s="124"/>
    </row>
    <row r="9" spans="1:89" s="128" customFormat="1" ht="22.5" customHeight="1">
      <c r="A9" s="113"/>
      <c r="B9" s="129"/>
      <c r="C9" s="130"/>
      <c r="D9" s="131"/>
      <c r="E9" s="132"/>
      <c r="F9" s="133"/>
      <c r="G9" s="133"/>
      <c r="H9" s="133"/>
      <c r="I9" s="133"/>
      <c r="J9" s="133"/>
      <c r="K9" s="127"/>
      <c r="L9" s="127"/>
      <c r="M9" s="127"/>
      <c r="N9" s="127"/>
      <c r="O9" s="119"/>
      <c r="P9" s="119"/>
      <c r="Q9" s="148">
        <f aca="true" t="shared" si="2" ref="Q9:Q38">W9+S9+AJ9+AP9</f>
        <v>0</v>
      </c>
      <c r="R9" s="148">
        <f aca="true" t="shared" si="3" ref="R9:R39">T9+AK9+X9+AQ9</f>
        <v>0</v>
      </c>
      <c r="S9" s="118">
        <f t="shared" si="0"/>
        <v>0</v>
      </c>
      <c r="T9" s="127"/>
      <c r="U9" s="118"/>
      <c r="V9" s="118"/>
      <c r="W9" s="149">
        <f t="shared" si="1"/>
        <v>0</v>
      </c>
      <c r="X9" s="127"/>
      <c r="Y9" s="120"/>
      <c r="Z9" s="120"/>
      <c r="AA9" s="120"/>
      <c r="AB9" s="120"/>
      <c r="AC9" s="120"/>
      <c r="AD9" s="120"/>
      <c r="AE9" s="120"/>
      <c r="AF9" s="120"/>
      <c r="AG9" s="120"/>
      <c r="AH9" s="120"/>
      <c r="AI9" s="120"/>
      <c r="AJ9" s="150">
        <f aca="true" t="shared" si="4" ref="AJ9:AJ39">AL9+AM9+AN9+AO9</f>
        <v>0</v>
      </c>
      <c r="AK9" s="127"/>
      <c r="AL9" s="134"/>
      <c r="AM9" s="134"/>
      <c r="AN9" s="134"/>
      <c r="AO9" s="121"/>
      <c r="AP9" s="203">
        <f aca="true" t="shared" si="5" ref="AP9:AP39">AR9+AS9+AT9+AU9</f>
        <v>0</v>
      </c>
      <c r="AQ9" s="127"/>
      <c r="AR9" s="207"/>
      <c r="AS9" s="207"/>
      <c r="AT9" s="207"/>
      <c r="AU9" s="207"/>
      <c r="AV9" s="127"/>
      <c r="AW9" s="127"/>
      <c r="AX9" s="119"/>
      <c r="AY9" s="127"/>
      <c r="AZ9" s="127"/>
      <c r="BA9" s="127"/>
      <c r="BB9" s="127"/>
      <c r="BC9" s="127"/>
      <c r="BD9" s="127"/>
      <c r="BE9" s="119"/>
      <c r="BF9" s="119"/>
      <c r="BG9" s="119"/>
      <c r="BH9" s="119"/>
      <c r="BI9" s="119"/>
      <c r="BJ9" s="119"/>
      <c r="BK9" s="119"/>
      <c r="BL9" s="127"/>
      <c r="BM9" s="127"/>
      <c r="BN9" s="135"/>
      <c r="BO9" s="127"/>
      <c r="BP9" s="135"/>
      <c r="BQ9" s="122"/>
      <c r="BR9" s="135"/>
      <c r="BS9" s="127"/>
      <c r="BT9" s="127"/>
      <c r="BU9" s="127"/>
      <c r="BV9" s="119"/>
      <c r="BW9" s="119"/>
      <c r="BX9" s="148">
        <f aca="true" t="shared" si="6" ref="BX9:BY39">BZ9+CB9+CD9+CF9+CH9+CJ9</f>
        <v>0</v>
      </c>
      <c r="BY9" s="148">
        <f t="shared" si="6"/>
        <v>0</v>
      </c>
      <c r="BZ9" s="127"/>
      <c r="CA9" s="123"/>
      <c r="CB9" s="119"/>
      <c r="CC9" s="120"/>
      <c r="CD9" s="119"/>
      <c r="CE9" s="121"/>
      <c r="CF9" s="119"/>
      <c r="CG9" s="202"/>
      <c r="CH9" s="119"/>
      <c r="CI9" s="125"/>
      <c r="CJ9" s="119"/>
      <c r="CK9" s="124"/>
    </row>
    <row r="10" spans="1:89" s="128" customFormat="1" ht="22.5" customHeight="1">
      <c r="A10" s="113"/>
      <c r="B10" s="129"/>
      <c r="C10" s="130"/>
      <c r="D10" s="131"/>
      <c r="E10" s="132"/>
      <c r="F10" s="133"/>
      <c r="G10" s="133"/>
      <c r="H10" s="133"/>
      <c r="I10" s="133"/>
      <c r="J10" s="133"/>
      <c r="K10" s="127"/>
      <c r="L10" s="127"/>
      <c r="M10" s="127"/>
      <c r="N10" s="127"/>
      <c r="O10" s="119"/>
      <c r="P10" s="119"/>
      <c r="Q10" s="148">
        <f t="shared" si="2"/>
        <v>0</v>
      </c>
      <c r="R10" s="148">
        <f t="shared" si="3"/>
        <v>0</v>
      </c>
      <c r="S10" s="118">
        <f t="shared" si="0"/>
        <v>0</v>
      </c>
      <c r="T10" s="127"/>
      <c r="U10" s="118"/>
      <c r="V10" s="118"/>
      <c r="W10" s="149">
        <f t="shared" si="1"/>
        <v>0</v>
      </c>
      <c r="X10" s="127"/>
      <c r="Y10" s="120"/>
      <c r="Z10" s="120"/>
      <c r="AA10" s="120"/>
      <c r="AB10" s="120"/>
      <c r="AC10" s="120"/>
      <c r="AD10" s="120"/>
      <c r="AE10" s="120"/>
      <c r="AF10" s="120"/>
      <c r="AG10" s="120"/>
      <c r="AH10" s="120"/>
      <c r="AI10" s="120"/>
      <c r="AJ10" s="150">
        <f t="shared" si="4"/>
        <v>0</v>
      </c>
      <c r="AK10" s="127"/>
      <c r="AL10" s="134"/>
      <c r="AM10" s="134"/>
      <c r="AN10" s="134"/>
      <c r="AO10" s="121"/>
      <c r="AP10" s="203">
        <f t="shared" si="5"/>
        <v>0</v>
      </c>
      <c r="AQ10" s="127"/>
      <c r="AR10" s="207"/>
      <c r="AS10" s="207"/>
      <c r="AT10" s="207"/>
      <c r="AU10" s="207"/>
      <c r="AV10" s="127"/>
      <c r="AW10" s="127"/>
      <c r="AX10" s="119"/>
      <c r="AY10" s="127"/>
      <c r="AZ10" s="127"/>
      <c r="BA10" s="127"/>
      <c r="BB10" s="127"/>
      <c r="BC10" s="127"/>
      <c r="BD10" s="127"/>
      <c r="BE10" s="119"/>
      <c r="BF10" s="119"/>
      <c r="BG10" s="119"/>
      <c r="BH10" s="119"/>
      <c r="BI10" s="119"/>
      <c r="BJ10" s="119"/>
      <c r="BK10" s="119"/>
      <c r="BL10" s="127"/>
      <c r="BM10" s="127"/>
      <c r="BN10" s="135"/>
      <c r="BO10" s="127"/>
      <c r="BP10" s="135"/>
      <c r="BQ10" s="122"/>
      <c r="BR10" s="135"/>
      <c r="BS10" s="127"/>
      <c r="BT10" s="127"/>
      <c r="BU10" s="127"/>
      <c r="BV10" s="119"/>
      <c r="BW10" s="119"/>
      <c r="BX10" s="148">
        <f t="shared" si="6"/>
        <v>0</v>
      </c>
      <c r="BY10" s="148">
        <f t="shared" si="6"/>
        <v>0</v>
      </c>
      <c r="BZ10" s="127"/>
      <c r="CA10" s="123"/>
      <c r="CB10" s="119"/>
      <c r="CC10" s="120"/>
      <c r="CD10" s="119"/>
      <c r="CE10" s="121"/>
      <c r="CF10" s="119"/>
      <c r="CG10" s="202"/>
      <c r="CH10" s="119"/>
      <c r="CI10" s="125"/>
      <c r="CJ10" s="119"/>
      <c r="CK10" s="124"/>
    </row>
    <row r="11" spans="1:89" s="128" customFormat="1" ht="22.5" customHeight="1">
      <c r="A11" s="113"/>
      <c r="B11" s="129"/>
      <c r="C11" s="130"/>
      <c r="D11" s="131"/>
      <c r="E11" s="132"/>
      <c r="F11" s="133"/>
      <c r="G11" s="133"/>
      <c r="H11" s="133"/>
      <c r="I11" s="133"/>
      <c r="J11" s="133"/>
      <c r="K11" s="127"/>
      <c r="L11" s="127"/>
      <c r="M11" s="127"/>
      <c r="N11" s="127"/>
      <c r="O11" s="119"/>
      <c r="P11" s="119"/>
      <c r="Q11" s="148">
        <f t="shared" si="2"/>
        <v>0</v>
      </c>
      <c r="R11" s="148">
        <f t="shared" si="3"/>
        <v>0</v>
      </c>
      <c r="S11" s="118">
        <f t="shared" si="0"/>
        <v>0</v>
      </c>
      <c r="T11" s="127"/>
      <c r="U11" s="118"/>
      <c r="V11" s="118"/>
      <c r="W11" s="149">
        <f t="shared" si="1"/>
        <v>0</v>
      </c>
      <c r="X11" s="127"/>
      <c r="Y11" s="120"/>
      <c r="Z11" s="120"/>
      <c r="AA11" s="120"/>
      <c r="AB11" s="120"/>
      <c r="AC11" s="120"/>
      <c r="AD11" s="120"/>
      <c r="AE11" s="120"/>
      <c r="AF11" s="120"/>
      <c r="AG11" s="120"/>
      <c r="AH11" s="120"/>
      <c r="AI11" s="120"/>
      <c r="AJ11" s="150">
        <f t="shared" si="4"/>
        <v>0</v>
      </c>
      <c r="AK11" s="127"/>
      <c r="AL11" s="134"/>
      <c r="AM11" s="134"/>
      <c r="AN11" s="134"/>
      <c r="AO11" s="121"/>
      <c r="AP11" s="203">
        <f t="shared" si="5"/>
        <v>0</v>
      </c>
      <c r="AQ11" s="127"/>
      <c r="AR11" s="207"/>
      <c r="AS11" s="207"/>
      <c r="AT11" s="207"/>
      <c r="AU11" s="207"/>
      <c r="AV11" s="127"/>
      <c r="AW11" s="127"/>
      <c r="AX11" s="119"/>
      <c r="AY11" s="127"/>
      <c r="AZ11" s="127"/>
      <c r="BA11" s="127"/>
      <c r="BB11" s="127"/>
      <c r="BC11" s="127"/>
      <c r="BD11" s="127"/>
      <c r="BE11" s="119"/>
      <c r="BF11" s="119"/>
      <c r="BG11" s="119"/>
      <c r="BH11" s="119"/>
      <c r="BI11" s="119"/>
      <c r="BJ11" s="119"/>
      <c r="BK11" s="119"/>
      <c r="BL11" s="127"/>
      <c r="BM11" s="127"/>
      <c r="BN11" s="135"/>
      <c r="BO11" s="127"/>
      <c r="BP11" s="135"/>
      <c r="BQ11" s="122"/>
      <c r="BR11" s="135"/>
      <c r="BS11" s="127"/>
      <c r="BT11" s="127"/>
      <c r="BU11" s="127"/>
      <c r="BV11" s="119"/>
      <c r="BW11" s="119"/>
      <c r="BX11" s="148">
        <f t="shared" si="6"/>
        <v>0</v>
      </c>
      <c r="BY11" s="148">
        <f t="shared" si="6"/>
        <v>0</v>
      </c>
      <c r="BZ11" s="127"/>
      <c r="CA11" s="123"/>
      <c r="CB11" s="119"/>
      <c r="CC11" s="120"/>
      <c r="CD11" s="119"/>
      <c r="CE11" s="121"/>
      <c r="CF11" s="119"/>
      <c r="CG11" s="202"/>
      <c r="CH11" s="119"/>
      <c r="CI11" s="125"/>
      <c r="CJ11" s="119"/>
      <c r="CK11" s="124"/>
    </row>
    <row r="12" spans="1:89" s="128" customFormat="1" ht="22.5" customHeight="1">
      <c r="A12" s="113"/>
      <c r="B12" s="129"/>
      <c r="C12" s="130"/>
      <c r="D12" s="131"/>
      <c r="E12" s="132"/>
      <c r="F12" s="133"/>
      <c r="G12" s="133"/>
      <c r="H12" s="133"/>
      <c r="I12" s="133"/>
      <c r="J12" s="133"/>
      <c r="K12" s="127"/>
      <c r="L12" s="127"/>
      <c r="M12" s="127"/>
      <c r="N12" s="127"/>
      <c r="O12" s="119"/>
      <c r="P12" s="119"/>
      <c r="Q12" s="148">
        <f t="shared" si="2"/>
        <v>0</v>
      </c>
      <c r="R12" s="148">
        <f t="shared" si="3"/>
        <v>0</v>
      </c>
      <c r="S12" s="118">
        <f t="shared" si="0"/>
        <v>0</v>
      </c>
      <c r="T12" s="127"/>
      <c r="U12" s="118"/>
      <c r="V12" s="118"/>
      <c r="W12" s="149">
        <f t="shared" si="1"/>
        <v>0</v>
      </c>
      <c r="X12" s="127"/>
      <c r="Y12" s="120"/>
      <c r="Z12" s="120"/>
      <c r="AA12" s="120"/>
      <c r="AB12" s="120"/>
      <c r="AC12" s="120"/>
      <c r="AD12" s="120"/>
      <c r="AE12" s="120"/>
      <c r="AF12" s="120"/>
      <c r="AG12" s="120"/>
      <c r="AH12" s="120"/>
      <c r="AI12" s="120"/>
      <c r="AJ12" s="150">
        <f t="shared" si="4"/>
        <v>0</v>
      </c>
      <c r="AK12" s="127"/>
      <c r="AL12" s="134"/>
      <c r="AM12" s="134"/>
      <c r="AN12" s="134"/>
      <c r="AO12" s="121"/>
      <c r="AP12" s="203">
        <f t="shared" si="5"/>
        <v>0</v>
      </c>
      <c r="AQ12" s="127"/>
      <c r="AR12" s="207"/>
      <c r="AS12" s="207"/>
      <c r="AT12" s="207"/>
      <c r="AU12" s="207"/>
      <c r="AV12" s="127"/>
      <c r="AW12" s="127"/>
      <c r="AX12" s="119"/>
      <c r="AY12" s="127"/>
      <c r="AZ12" s="127"/>
      <c r="BA12" s="127"/>
      <c r="BB12" s="127"/>
      <c r="BC12" s="127"/>
      <c r="BD12" s="127"/>
      <c r="BE12" s="119"/>
      <c r="BF12" s="119"/>
      <c r="BG12" s="119"/>
      <c r="BH12" s="119"/>
      <c r="BI12" s="119"/>
      <c r="BJ12" s="119"/>
      <c r="BK12" s="119"/>
      <c r="BL12" s="127"/>
      <c r="BM12" s="127"/>
      <c r="BN12" s="135"/>
      <c r="BO12" s="127"/>
      <c r="BP12" s="135"/>
      <c r="BQ12" s="122"/>
      <c r="BR12" s="135"/>
      <c r="BS12" s="127"/>
      <c r="BT12" s="127"/>
      <c r="BU12" s="127"/>
      <c r="BV12" s="119"/>
      <c r="BW12" s="119"/>
      <c r="BX12" s="148">
        <f t="shared" si="6"/>
        <v>0</v>
      </c>
      <c r="BY12" s="148">
        <f t="shared" si="6"/>
        <v>0</v>
      </c>
      <c r="BZ12" s="127"/>
      <c r="CA12" s="123"/>
      <c r="CB12" s="119"/>
      <c r="CC12" s="120"/>
      <c r="CD12" s="119"/>
      <c r="CE12" s="121"/>
      <c r="CF12" s="119"/>
      <c r="CG12" s="202"/>
      <c r="CH12" s="119"/>
      <c r="CI12" s="125"/>
      <c r="CJ12" s="119"/>
      <c r="CK12" s="124"/>
    </row>
    <row r="13" spans="1:89" s="128" customFormat="1" ht="22.5" customHeight="1">
      <c r="A13" s="113"/>
      <c r="B13" s="129"/>
      <c r="C13" s="114"/>
      <c r="D13" s="131"/>
      <c r="E13" s="132"/>
      <c r="F13" s="133"/>
      <c r="G13" s="133"/>
      <c r="H13" s="133"/>
      <c r="I13" s="133"/>
      <c r="J13" s="133"/>
      <c r="K13" s="127"/>
      <c r="L13" s="127"/>
      <c r="M13" s="127"/>
      <c r="N13" s="127"/>
      <c r="O13" s="119"/>
      <c r="P13" s="119"/>
      <c r="Q13" s="148">
        <f t="shared" si="2"/>
        <v>0</v>
      </c>
      <c r="R13" s="148">
        <f t="shared" si="3"/>
        <v>0</v>
      </c>
      <c r="S13" s="118">
        <f t="shared" si="0"/>
        <v>0</v>
      </c>
      <c r="T13" s="127"/>
      <c r="U13" s="118"/>
      <c r="V13" s="118"/>
      <c r="W13" s="149">
        <f t="shared" si="1"/>
        <v>0</v>
      </c>
      <c r="X13" s="127"/>
      <c r="Y13" s="120"/>
      <c r="Z13" s="120"/>
      <c r="AA13" s="120"/>
      <c r="AB13" s="120"/>
      <c r="AC13" s="120"/>
      <c r="AD13" s="120"/>
      <c r="AE13" s="120"/>
      <c r="AF13" s="120"/>
      <c r="AG13" s="120"/>
      <c r="AH13" s="120"/>
      <c r="AI13" s="120"/>
      <c r="AJ13" s="150">
        <f t="shared" si="4"/>
        <v>0</v>
      </c>
      <c r="AK13" s="127"/>
      <c r="AL13" s="134"/>
      <c r="AM13" s="134"/>
      <c r="AN13" s="134"/>
      <c r="AO13" s="121"/>
      <c r="AP13" s="203">
        <f t="shared" si="5"/>
        <v>0</v>
      </c>
      <c r="AQ13" s="127"/>
      <c r="AR13" s="207"/>
      <c r="AS13" s="207"/>
      <c r="AT13" s="207"/>
      <c r="AU13" s="207"/>
      <c r="AV13" s="127"/>
      <c r="AW13" s="127"/>
      <c r="AX13" s="119"/>
      <c r="AY13" s="127"/>
      <c r="AZ13" s="127"/>
      <c r="BA13" s="127"/>
      <c r="BB13" s="127"/>
      <c r="BC13" s="127"/>
      <c r="BD13" s="127"/>
      <c r="BE13" s="119"/>
      <c r="BF13" s="119"/>
      <c r="BG13" s="119"/>
      <c r="BH13" s="119"/>
      <c r="BI13" s="119"/>
      <c r="BJ13" s="119"/>
      <c r="BK13" s="119"/>
      <c r="BL13" s="127"/>
      <c r="BM13" s="127"/>
      <c r="BN13" s="135"/>
      <c r="BO13" s="127"/>
      <c r="BP13" s="135"/>
      <c r="BQ13" s="122"/>
      <c r="BR13" s="135"/>
      <c r="BS13" s="127"/>
      <c r="BT13" s="127"/>
      <c r="BU13" s="127"/>
      <c r="BV13" s="119"/>
      <c r="BW13" s="119"/>
      <c r="BX13" s="148">
        <f t="shared" si="6"/>
        <v>0</v>
      </c>
      <c r="BY13" s="148">
        <f t="shared" si="6"/>
        <v>0</v>
      </c>
      <c r="BZ13" s="127"/>
      <c r="CA13" s="123"/>
      <c r="CB13" s="119"/>
      <c r="CC13" s="120"/>
      <c r="CD13" s="119"/>
      <c r="CE13" s="121"/>
      <c r="CF13" s="119"/>
      <c r="CG13" s="202"/>
      <c r="CH13" s="119"/>
      <c r="CI13" s="125"/>
      <c r="CJ13" s="119"/>
      <c r="CK13" s="124"/>
    </row>
    <row r="14" spans="1:89" s="128" customFormat="1" ht="22.5" customHeight="1">
      <c r="A14" s="113" t="s">
        <v>113</v>
      </c>
      <c r="B14" s="129"/>
      <c r="C14" s="114"/>
      <c r="D14" s="131"/>
      <c r="E14" s="132"/>
      <c r="F14" s="133"/>
      <c r="G14" s="133"/>
      <c r="H14" s="133"/>
      <c r="I14" s="133"/>
      <c r="J14" s="133"/>
      <c r="K14" s="127"/>
      <c r="L14" s="127"/>
      <c r="M14" s="127"/>
      <c r="N14" s="127"/>
      <c r="O14" s="119"/>
      <c r="P14" s="119"/>
      <c r="Q14" s="148">
        <f t="shared" si="2"/>
        <v>0</v>
      </c>
      <c r="R14" s="148">
        <f t="shared" si="3"/>
        <v>0</v>
      </c>
      <c r="S14" s="118">
        <f t="shared" si="0"/>
        <v>0</v>
      </c>
      <c r="T14" s="127"/>
      <c r="U14" s="118"/>
      <c r="V14" s="118"/>
      <c r="W14" s="149">
        <f t="shared" si="1"/>
        <v>0</v>
      </c>
      <c r="X14" s="127"/>
      <c r="Y14" s="120"/>
      <c r="Z14" s="120"/>
      <c r="AA14" s="120"/>
      <c r="AB14" s="120"/>
      <c r="AC14" s="120"/>
      <c r="AD14" s="120"/>
      <c r="AE14" s="120"/>
      <c r="AF14" s="120"/>
      <c r="AG14" s="120"/>
      <c r="AH14" s="120"/>
      <c r="AI14" s="120"/>
      <c r="AJ14" s="150">
        <f t="shared" si="4"/>
        <v>0</v>
      </c>
      <c r="AK14" s="127"/>
      <c r="AL14" s="134"/>
      <c r="AM14" s="134"/>
      <c r="AN14" s="134"/>
      <c r="AO14" s="121"/>
      <c r="AP14" s="203">
        <f t="shared" si="5"/>
        <v>0</v>
      </c>
      <c r="AQ14" s="127"/>
      <c r="AR14" s="207"/>
      <c r="AS14" s="207"/>
      <c r="AT14" s="207"/>
      <c r="AU14" s="207"/>
      <c r="AV14" s="127"/>
      <c r="AW14" s="127"/>
      <c r="AX14" s="119"/>
      <c r="AY14" s="127"/>
      <c r="AZ14" s="127"/>
      <c r="BA14" s="127"/>
      <c r="BB14" s="127"/>
      <c r="BC14" s="127"/>
      <c r="BD14" s="127"/>
      <c r="BE14" s="119"/>
      <c r="BF14" s="119"/>
      <c r="BG14" s="119"/>
      <c r="BH14" s="119"/>
      <c r="BI14" s="119"/>
      <c r="BJ14" s="119"/>
      <c r="BK14" s="119"/>
      <c r="BL14" s="127"/>
      <c r="BM14" s="127"/>
      <c r="BN14" s="135"/>
      <c r="BO14" s="127"/>
      <c r="BP14" s="135"/>
      <c r="BQ14" s="122"/>
      <c r="BR14" s="135"/>
      <c r="BS14" s="127"/>
      <c r="BT14" s="127"/>
      <c r="BU14" s="127"/>
      <c r="BV14" s="119"/>
      <c r="BW14" s="119"/>
      <c r="BX14" s="148">
        <f t="shared" si="6"/>
        <v>0</v>
      </c>
      <c r="BY14" s="148">
        <f t="shared" si="6"/>
        <v>0</v>
      </c>
      <c r="BZ14" s="127"/>
      <c r="CA14" s="123"/>
      <c r="CB14" s="119"/>
      <c r="CC14" s="120"/>
      <c r="CD14" s="119"/>
      <c r="CE14" s="121"/>
      <c r="CF14" s="119"/>
      <c r="CG14" s="202"/>
      <c r="CH14" s="119"/>
      <c r="CI14" s="125"/>
      <c r="CJ14" s="119"/>
      <c r="CK14" s="124"/>
    </row>
    <row r="15" spans="1:89" s="128" customFormat="1" ht="22.5" customHeight="1">
      <c r="A15" s="113" t="s">
        <v>114</v>
      </c>
      <c r="B15" s="129"/>
      <c r="C15" s="114"/>
      <c r="D15" s="131"/>
      <c r="E15" s="132"/>
      <c r="F15" s="133"/>
      <c r="G15" s="133"/>
      <c r="H15" s="133"/>
      <c r="I15" s="133"/>
      <c r="J15" s="133"/>
      <c r="K15" s="127"/>
      <c r="L15" s="127"/>
      <c r="M15" s="127"/>
      <c r="N15" s="127"/>
      <c r="O15" s="119"/>
      <c r="P15" s="119"/>
      <c r="Q15" s="148">
        <f t="shared" si="2"/>
        <v>0</v>
      </c>
      <c r="R15" s="148">
        <f t="shared" si="3"/>
        <v>0</v>
      </c>
      <c r="S15" s="118">
        <f t="shared" si="0"/>
        <v>0</v>
      </c>
      <c r="T15" s="127"/>
      <c r="U15" s="118"/>
      <c r="V15" s="118"/>
      <c r="W15" s="149">
        <f t="shared" si="1"/>
        <v>0</v>
      </c>
      <c r="X15" s="127"/>
      <c r="Y15" s="120"/>
      <c r="Z15" s="120"/>
      <c r="AA15" s="120"/>
      <c r="AB15" s="120"/>
      <c r="AC15" s="120"/>
      <c r="AD15" s="120"/>
      <c r="AE15" s="120"/>
      <c r="AF15" s="120"/>
      <c r="AG15" s="120"/>
      <c r="AH15" s="120"/>
      <c r="AI15" s="120"/>
      <c r="AJ15" s="150">
        <f t="shared" si="4"/>
        <v>0</v>
      </c>
      <c r="AK15" s="127"/>
      <c r="AL15" s="134"/>
      <c r="AM15" s="134"/>
      <c r="AN15" s="134"/>
      <c r="AO15" s="121"/>
      <c r="AP15" s="203">
        <f t="shared" si="5"/>
        <v>0</v>
      </c>
      <c r="AQ15" s="127"/>
      <c r="AR15" s="207"/>
      <c r="AS15" s="207"/>
      <c r="AT15" s="207"/>
      <c r="AU15" s="207"/>
      <c r="AV15" s="127"/>
      <c r="AW15" s="127"/>
      <c r="AX15" s="119"/>
      <c r="AY15" s="127"/>
      <c r="AZ15" s="127"/>
      <c r="BA15" s="127"/>
      <c r="BB15" s="127"/>
      <c r="BC15" s="127"/>
      <c r="BD15" s="127"/>
      <c r="BE15" s="119"/>
      <c r="BF15" s="119"/>
      <c r="BG15" s="119"/>
      <c r="BH15" s="119"/>
      <c r="BI15" s="119"/>
      <c r="BJ15" s="119"/>
      <c r="BK15" s="119"/>
      <c r="BL15" s="127"/>
      <c r="BM15" s="127"/>
      <c r="BN15" s="135"/>
      <c r="BO15" s="127"/>
      <c r="BP15" s="135"/>
      <c r="BQ15" s="122"/>
      <c r="BR15" s="135"/>
      <c r="BS15" s="127"/>
      <c r="BT15" s="127"/>
      <c r="BU15" s="127"/>
      <c r="BV15" s="119"/>
      <c r="BW15" s="119"/>
      <c r="BX15" s="148">
        <f t="shared" si="6"/>
        <v>0</v>
      </c>
      <c r="BY15" s="148">
        <f t="shared" si="6"/>
        <v>0</v>
      </c>
      <c r="BZ15" s="127"/>
      <c r="CA15" s="123"/>
      <c r="CB15" s="119"/>
      <c r="CC15" s="120"/>
      <c r="CD15" s="119"/>
      <c r="CE15" s="121"/>
      <c r="CF15" s="119"/>
      <c r="CG15" s="202"/>
      <c r="CH15" s="119"/>
      <c r="CI15" s="125"/>
      <c r="CJ15" s="119"/>
      <c r="CK15" s="124"/>
    </row>
    <row r="16" spans="1:89" s="128" customFormat="1" ht="22.5" customHeight="1">
      <c r="A16" s="113" t="s">
        <v>115</v>
      </c>
      <c r="B16" s="129"/>
      <c r="C16" s="114"/>
      <c r="D16" s="131"/>
      <c r="E16" s="132"/>
      <c r="F16" s="133"/>
      <c r="G16" s="133"/>
      <c r="H16" s="133"/>
      <c r="I16" s="133"/>
      <c r="J16" s="133"/>
      <c r="K16" s="127"/>
      <c r="L16" s="127"/>
      <c r="M16" s="127"/>
      <c r="N16" s="127"/>
      <c r="O16" s="119"/>
      <c r="P16" s="119"/>
      <c r="Q16" s="148">
        <f t="shared" si="2"/>
        <v>0</v>
      </c>
      <c r="R16" s="148">
        <f t="shared" si="3"/>
        <v>0</v>
      </c>
      <c r="S16" s="118">
        <f t="shared" si="0"/>
        <v>0</v>
      </c>
      <c r="T16" s="127"/>
      <c r="U16" s="118"/>
      <c r="V16" s="118"/>
      <c r="W16" s="149">
        <f t="shared" si="1"/>
        <v>0</v>
      </c>
      <c r="X16" s="127"/>
      <c r="Y16" s="120"/>
      <c r="Z16" s="120"/>
      <c r="AA16" s="120"/>
      <c r="AB16" s="120"/>
      <c r="AC16" s="120"/>
      <c r="AD16" s="120"/>
      <c r="AE16" s="120"/>
      <c r="AF16" s="120"/>
      <c r="AG16" s="120"/>
      <c r="AH16" s="120"/>
      <c r="AI16" s="120"/>
      <c r="AJ16" s="150">
        <f t="shared" si="4"/>
        <v>0</v>
      </c>
      <c r="AK16" s="127"/>
      <c r="AL16" s="134"/>
      <c r="AM16" s="134"/>
      <c r="AN16" s="134"/>
      <c r="AO16" s="121"/>
      <c r="AP16" s="203">
        <f t="shared" si="5"/>
        <v>0</v>
      </c>
      <c r="AQ16" s="127"/>
      <c r="AR16" s="207"/>
      <c r="AS16" s="207"/>
      <c r="AT16" s="207"/>
      <c r="AU16" s="207"/>
      <c r="AV16" s="127"/>
      <c r="AW16" s="127"/>
      <c r="AX16" s="119"/>
      <c r="AY16" s="127"/>
      <c r="AZ16" s="127"/>
      <c r="BA16" s="127"/>
      <c r="BB16" s="127"/>
      <c r="BC16" s="127"/>
      <c r="BD16" s="127"/>
      <c r="BE16" s="119"/>
      <c r="BF16" s="119"/>
      <c r="BG16" s="119"/>
      <c r="BH16" s="119"/>
      <c r="BI16" s="119"/>
      <c r="BJ16" s="119"/>
      <c r="BK16" s="119"/>
      <c r="BL16" s="127"/>
      <c r="BM16" s="127"/>
      <c r="BN16" s="135"/>
      <c r="BO16" s="127"/>
      <c r="BP16" s="135"/>
      <c r="BQ16" s="122"/>
      <c r="BR16" s="135"/>
      <c r="BS16" s="127"/>
      <c r="BT16" s="127"/>
      <c r="BU16" s="127"/>
      <c r="BV16" s="119"/>
      <c r="BW16" s="119"/>
      <c r="BX16" s="148">
        <f t="shared" si="6"/>
        <v>0</v>
      </c>
      <c r="BY16" s="148">
        <f t="shared" si="6"/>
        <v>0</v>
      </c>
      <c r="BZ16" s="127"/>
      <c r="CA16" s="123"/>
      <c r="CB16" s="119"/>
      <c r="CC16" s="120"/>
      <c r="CD16" s="119"/>
      <c r="CE16" s="121"/>
      <c r="CF16" s="119"/>
      <c r="CG16" s="202"/>
      <c r="CH16" s="119"/>
      <c r="CI16" s="125"/>
      <c r="CJ16" s="119"/>
      <c r="CK16" s="124"/>
    </row>
    <row r="17" spans="1:89" s="128" customFormat="1" ht="22.5" customHeight="1">
      <c r="A17" s="113" t="s">
        <v>116</v>
      </c>
      <c r="B17" s="129"/>
      <c r="C17" s="114"/>
      <c r="D17" s="131"/>
      <c r="E17" s="132"/>
      <c r="F17" s="133"/>
      <c r="G17" s="133"/>
      <c r="H17" s="133"/>
      <c r="I17" s="133"/>
      <c r="J17" s="133"/>
      <c r="K17" s="127"/>
      <c r="L17" s="127"/>
      <c r="M17" s="127"/>
      <c r="N17" s="127"/>
      <c r="O17" s="119"/>
      <c r="P17" s="119"/>
      <c r="Q17" s="148">
        <f t="shared" si="2"/>
        <v>0</v>
      </c>
      <c r="R17" s="148">
        <f t="shared" si="3"/>
        <v>0</v>
      </c>
      <c r="S17" s="118">
        <f t="shared" si="0"/>
        <v>0</v>
      </c>
      <c r="T17" s="127"/>
      <c r="U17" s="118"/>
      <c r="V17" s="118"/>
      <c r="W17" s="149">
        <f t="shared" si="1"/>
        <v>0</v>
      </c>
      <c r="X17" s="127"/>
      <c r="Y17" s="120"/>
      <c r="Z17" s="120"/>
      <c r="AA17" s="120"/>
      <c r="AB17" s="120"/>
      <c r="AC17" s="120"/>
      <c r="AD17" s="120"/>
      <c r="AE17" s="120"/>
      <c r="AF17" s="120"/>
      <c r="AG17" s="120"/>
      <c r="AH17" s="120"/>
      <c r="AI17" s="120"/>
      <c r="AJ17" s="150">
        <f t="shared" si="4"/>
        <v>0</v>
      </c>
      <c r="AK17" s="127"/>
      <c r="AL17" s="134"/>
      <c r="AM17" s="134"/>
      <c r="AN17" s="134"/>
      <c r="AO17" s="121"/>
      <c r="AP17" s="203">
        <f t="shared" si="5"/>
        <v>0</v>
      </c>
      <c r="AQ17" s="127"/>
      <c r="AR17" s="207"/>
      <c r="AS17" s="207"/>
      <c r="AT17" s="207"/>
      <c r="AU17" s="207"/>
      <c r="AV17" s="127"/>
      <c r="AW17" s="127"/>
      <c r="AX17" s="119"/>
      <c r="AY17" s="127"/>
      <c r="AZ17" s="127"/>
      <c r="BA17" s="127"/>
      <c r="BB17" s="127"/>
      <c r="BC17" s="127"/>
      <c r="BD17" s="127"/>
      <c r="BE17" s="119"/>
      <c r="BF17" s="119"/>
      <c r="BG17" s="119"/>
      <c r="BH17" s="119"/>
      <c r="BI17" s="119"/>
      <c r="BJ17" s="119"/>
      <c r="BK17" s="119"/>
      <c r="BL17" s="127"/>
      <c r="BM17" s="127"/>
      <c r="BN17" s="135"/>
      <c r="BO17" s="127"/>
      <c r="BP17" s="135"/>
      <c r="BQ17" s="122"/>
      <c r="BR17" s="135"/>
      <c r="BS17" s="127"/>
      <c r="BT17" s="127"/>
      <c r="BU17" s="127"/>
      <c r="BV17" s="119"/>
      <c r="BW17" s="119"/>
      <c r="BX17" s="148">
        <f t="shared" si="6"/>
        <v>0</v>
      </c>
      <c r="BY17" s="148">
        <f t="shared" si="6"/>
        <v>0</v>
      </c>
      <c r="BZ17" s="127"/>
      <c r="CA17" s="123"/>
      <c r="CB17" s="119"/>
      <c r="CC17" s="120"/>
      <c r="CD17" s="119"/>
      <c r="CE17" s="121"/>
      <c r="CF17" s="119"/>
      <c r="CG17" s="202"/>
      <c r="CH17" s="119"/>
      <c r="CI17" s="125"/>
      <c r="CJ17" s="119"/>
      <c r="CK17" s="124"/>
    </row>
    <row r="18" spans="1:89" s="128" customFormat="1" ht="22.5" customHeight="1">
      <c r="A18" s="113" t="s">
        <v>117</v>
      </c>
      <c r="B18" s="129"/>
      <c r="C18" s="114"/>
      <c r="D18" s="131"/>
      <c r="E18" s="132"/>
      <c r="F18" s="133"/>
      <c r="G18" s="133"/>
      <c r="H18" s="133"/>
      <c r="I18" s="133"/>
      <c r="J18" s="133"/>
      <c r="K18" s="127"/>
      <c r="L18" s="127"/>
      <c r="M18" s="127"/>
      <c r="N18" s="127"/>
      <c r="O18" s="119"/>
      <c r="P18" s="119"/>
      <c r="Q18" s="148">
        <f t="shared" si="2"/>
        <v>0</v>
      </c>
      <c r="R18" s="148">
        <f t="shared" si="3"/>
        <v>0</v>
      </c>
      <c r="S18" s="118">
        <f t="shared" si="0"/>
        <v>0</v>
      </c>
      <c r="T18" s="127"/>
      <c r="U18" s="118"/>
      <c r="V18" s="118"/>
      <c r="W18" s="149">
        <f t="shared" si="1"/>
        <v>0</v>
      </c>
      <c r="X18" s="127"/>
      <c r="Y18" s="120"/>
      <c r="Z18" s="120"/>
      <c r="AA18" s="120"/>
      <c r="AB18" s="120"/>
      <c r="AC18" s="120"/>
      <c r="AD18" s="120"/>
      <c r="AE18" s="120"/>
      <c r="AF18" s="120"/>
      <c r="AG18" s="120"/>
      <c r="AH18" s="120"/>
      <c r="AI18" s="120"/>
      <c r="AJ18" s="150">
        <f t="shared" si="4"/>
        <v>0</v>
      </c>
      <c r="AK18" s="127"/>
      <c r="AL18" s="134"/>
      <c r="AM18" s="134"/>
      <c r="AN18" s="134"/>
      <c r="AO18" s="121"/>
      <c r="AP18" s="203">
        <f t="shared" si="5"/>
        <v>0</v>
      </c>
      <c r="AQ18" s="127"/>
      <c r="AR18" s="207"/>
      <c r="AS18" s="207"/>
      <c r="AT18" s="207"/>
      <c r="AU18" s="207"/>
      <c r="AV18" s="127"/>
      <c r="AW18" s="127"/>
      <c r="AX18" s="119"/>
      <c r="AY18" s="127"/>
      <c r="AZ18" s="127"/>
      <c r="BA18" s="127"/>
      <c r="BB18" s="127"/>
      <c r="BC18" s="127"/>
      <c r="BD18" s="127"/>
      <c r="BE18" s="119"/>
      <c r="BF18" s="119"/>
      <c r="BG18" s="119"/>
      <c r="BH18" s="119"/>
      <c r="BI18" s="119"/>
      <c r="BJ18" s="119"/>
      <c r="BK18" s="119"/>
      <c r="BL18" s="127"/>
      <c r="BM18" s="127"/>
      <c r="BN18" s="135"/>
      <c r="BO18" s="127"/>
      <c r="BP18" s="135"/>
      <c r="BQ18" s="122"/>
      <c r="BR18" s="135"/>
      <c r="BS18" s="127"/>
      <c r="BT18" s="127"/>
      <c r="BU18" s="127"/>
      <c r="BV18" s="119"/>
      <c r="BW18" s="119"/>
      <c r="BX18" s="148">
        <f t="shared" si="6"/>
        <v>0</v>
      </c>
      <c r="BY18" s="148">
        <f t="shared" si="6"/>
        <v>0</v>
      </c>
      <c r="BZ18" s="127"/>
      <c r="CA18" s="123"/>
      <c r="CB18" s="119"/>
      <c r="CC18" s="120"/>
      <c r="CD18" s="119"/>
      <c r="CE18" s="121"/>
      <c r="CF18" s="119"/>
      <c r="CG18" s="202"/>
      <c r="CH18" s="119"/>
      <c r="CI18" s="125"/>
      <c r="CJ18" s="119"/>
      <c r="CK18" s="124"/>
    </row>
    <row r="19" spans="1:89" s="128" customFormat="1" ht="22.5" customHeight="1">
      <c r="A19" s="113" t="s">
        <v>118</v>
      </c>
      <c r="B19" s="129"/>
      <c r="C19" s="114"/>
      <c r="D19" s="131"/>
      <c r="E19" s="132"/>
      <c r="F19" s="133"/>
      <c r="G19" s="133"/>
      <c r="H19" s="133"/>
      <c r="I19" s="133"/>
      <c r="J19" s="133"/>
      <c r="K19" s="127"/>
      <c r="L19" s="127"/>
      <c r="M19" s="127"/>
      <c r="N19" s="127"/>
      <c r="O19" s="119"/>
      <c r="P19" s="119"/>
      <c r="Q19" s="148">
        <f t="shared" si="2"/>
        <v>0</v>
      </c>
      <c r="R19" s="148">
        <f t="shared" si="3"/>
        <v>0</v>
      </c>
      <c r="S19" s="118">
        <f t="shared" si="0"/>
        <v>0</v>
      </c>
      <c r="T19" s="127"/>
      <c r="U19" s="118"/>
      <c r="V19" s="118"/>
      <c r="W19" s="149">
        <f t="shared" si="1"/>
        <v>0</v>
      </c>
      <c r="X19" s="127"/>
      <c r="Y19" s="120"/>
      <c r="Z19" s="120"/>
      <c r="AA19" s="120"/>
      <c r="AB19" s="120"/>
      <c r="AC19" s="120"/>
      <c r="AD19" s="120"/>
      <c r="AE19" s="120"/>
      <c r="AF19" s="120"/>
      <c r="AG19" s="120"/>
      <c r="AH19" s="120"/>
      <c r="AI19" s="120"/>
      <c r="AJ19" s="150">
        <f t="shared" si="4"/>
        <v>0</v>
      </c>
      <c r="AK19" s="127"/>
      <c r="AL19" s="134"/>
      <c r="AM19" s="134"/>
      <c r="AN19" s="134"/>
      <c r="AO19" s="121"/>
      <c r="AP19" s="203">
        <f t="shared" si="5"/>
        <v>0</v>
      </c>
      <c r="AQ19" s="127"/>
      <c r="AR19" s="207"/>
      <c r="AS19" s="207"/>
      <c r="AT19" s="207"/>
      <c r="AU19" s="207"/>
      <c r="AV19" s="127"/>
      <c r="AW19" s="127"/>
      <c r="AX19" s="119"/>
      <c r="AY19" s="127"/>
      <c r="AZ19" s="127"/>
      <c r="BA19" s="127"/>
      <c r="BB19" s="127"/>
      <c r="BC19" s="127"/>
      <c r="BD19" s="127"/>
      <c r="BE19" s="119"/>
      <c r="BF19" s="119"/>
      <c r="BG19" s="119"/>
      <c r="BH19" s="119"/>
      <c r="BI19" s="119"/>
      <c r="BJ19" s="119"/>
      <c r="BK19" s="119"/>
      <c r="BL19" s="127"/>
      <c r="BM19" s="127"/>
      <c r="BN19" s="135"/>
      <c r="BO19" s="127"/>
      <c r="BP19" s="135"/>
      <c r="BQ19" s="122"/>
      <c r="BR19" s="135"/>
      <c r="BS19" s="127"/>
      <c r="BT19" s="127"/>
      <c r="BU19" s="127"/>
      <c r="BV19" s="119"/>
      <c r="BW19" s="119"/>
      <c r="BX19" s="148">
        <f t="shared" si="6"/>
        <v>0</v>
      </c>
      <c r="BY19" s="148">
        <f t="shared" si="6"/>
        <v>0</v>
      </c>
      <c r="BZ19" s="127"/>
      <c r="CA19" s="123"/>
      <c r="CB19" s="119"/>
      <c r="CC19" s="120"/>
      <c r="CD19" s="119"/>
      <c r="CE19" s="121"/>
      <c r="CF19" s="119"/>
      <c r="CG19" s="202"/>
      <c r="CH19" s="119"/>
      <c r="CI19" s="125"/>
      <c r="CJ19" s="119"/>
      <c r="CK19" s="124"/>
    </row>
    <row r="20" spans="1:89" s="128" customFormat="1" ht="22.5" customHeight="1">
      <c r="A20" s="113" t="s">
        <v>119</v>
      </c>
      <c r="B20" s="129"/>
      <c r="C20" s="114"/>
      <c r="D20" s="131"/>
      <c r="E20" s="132"/>
      <c r="F20" s="133"/>
      <c r="G20" s="133"/>
      <c r="H20" s="133"/>
      <c r="I20" s="133"/>
      <c r="J20" s="133"/>
      <c r="K20" s="127"/>
      <c r="L20" s="127"/>
      <c r="M20" s="127"/>
      <c r="N20" s="127"/>
      <c r="O20" s="119"/>
      <c r="P20" s="119"/>
      <c r="Q20" s="148">
        <f t="shared" si="2"/>
        <v>0</v>
      </c>
      <c r="R20" s="148">
        <f t="shared" si="3"/>
        <v>0</v>
      </c>
      <c r="S20" s="118">
        <f t="shared" si="0"/>
        <v>0</v>
      </c>
      <c r="T20" s="127"/>
      <c r="U20" s="118"/>
      <c r="V20" s="118"/>
      <c r="W20" s="149">
        <f t="shared" si="1"/>
        <v>0</v>
      </c>
      <c r="X20" s="127"/>
      <c r="Y20" s="120"/>
      <c r="Z20" s="120"/>
      <c r="AA20" s="120"/>
      <c r="AB20" s="120"/>
      <c r="AC20" s="120"/>
      <c r="AD20" s="120"/>
      <c r="AE20" s="120"/>
      <c r="AF20" s="120"/>
      <c r="AG20" s="120"/>
      <c r="AH20" s="120"/>
      <c r="AI20" s="120"/>
      <c r="AJ20" s="150">
        <f t="shared" si="4"/>
        <v>0</v>
      </c>
      <c r="AK20" s="127"/>
      <c r="AL20" s="134"/>
      <c r="AM20" s="134"/>
      <c r="AN20" s="134"/>
      <c r="AO20" s="121"/>
      <c r="AP20" s="203">
        <f t="shared" si="5"/>
        <v>0</v>
      </c>
      <c r="AQ20" s="127"/>
      <c r="AR20" s="207"/>
      <c r="AS20" s="207"/>
      <c r="AT20" s="207"/>
      <c r="AU20" s="207"/>
      <c r="AV20" s="127"/>
      <c r="AW20" s="127"/>
      <c r="AX20" s="119"/>
      <c r="AY20" s="127"/>
      <c r="AZ20" s="127"/>
      <c r="BA20" s="127"/>
      <c r="BB20" s="127"/>
      <c r="BC20" s="127"/>
      <c r="BD20" s="127"/>
      <c r="BE20" s="119"/>
      <c r="BF20" s="119"/>
      <c r="BG20" s="119"/>
      <c r="BH20" s="119"/>
      <c r="BI20" s="119"/>
      <c r="BJ20" s="119"/>
      <c r="BK20" s="119"/>
      <c r="BL20" s="127"/>
      <c r="BM20" s="127"/>
      <c r="BN20" s="135"/>
      <c r="BO20" s="127"/>
      <c r="BP20" s="135"/>
      <c r="BQ20" s="122"/>
      <c r="BR20" s="135"/>
      <c r="BS20" s="127"/>
      <c r="BT20" s="127"/>
      <c r="BU20" s="127"/>
      <c r="BV20" s="119"/>
      <c r="BW20" s="119"/>
      <c r="BX20" s="148">
        <f t="shared" si="6"/>
        <v>0</v>
      </c>
      <c r="BY20" s="148">
        <f t="shared" si="6"/>
        <v>0</v>
      </c>
      <c r="BZ20" s="127"/>
      <c r="CA20" s="123"/>
      <c r="CB20" s="119"/>
      <c r="CC20" s="120"/>
      <c r="CD20" s="119"/>
      <c r="CE20" s="121"/>
      <c r="CF20" s="119"/>
      <c r="CG20" s="202"/>
      <c r="CH20" s="119"/>
      <c r="CI20" s="125"/>
      <c r="CJ20" s="119"/>
      <c r="CK20" s="124"/>
    </row>
    <row r="21" spans="1:89" s="128" customFormat="1" ht="22.5" customHeight="1">
      <c r="A21" s="113" t="s">
        <v>120</v>
      </c>
      <c r="B21" s="129"/>
      <c r="C21" s="114"/>
      <c r="D21" s="131"/>
      <c r="E21" s="132"/>
      <c r="F21" s="133"/>
      <c r="G21" s="133"/>
      <c r="H21" s="133"/>
      <c r="I21" s="133"/>
      <c r="J21" s="133"/>
      <c r="K21" s="127"/>
      <c r="L21" s="127"/>
      <c r="M21" s="127"/>
      <c r="N21" s="127"/>
      <c r="O21" s="119"/>
      <c r="P21" s="119"/>
      <c r="Q21" s="148">
        <f t="shared" si="2"/>
        <v>0</v>
      </c>
      <c r="R21" s="148">
        <f t="shared" si="3"/>
        <v>0</v>
      </c>
      <c r="S21" s="118">
        <f t="shared" si="0"/>
        <v>0</v>
      </c>
      <c r="T21" s="127"/>
      <c r="U21" s="118"/>
      <c r="V21" s="118"/>
      <c r="W21" s="149">
        <f t="shared" si="1"/>
        <v>0</v>
      </c>
      <c r="X21" s="127"/>
      <c r="Y21" s="120"/>
      <c r="Z21" s="120"/>
      <c r="AA21" s="120"/>
      <c r="AB21" s="120"/>
      <c r="AC21" s="120"/>
      <c r="AD21" s="120"/>
      <c r="AE21" s="120"/>
      <c r="AF21" s="120"/>
      <c r="AG21" s="120"/>
      <c r="AH21" s="120"/>
      <c r="AI21" s="120"/>
      <c r="AJ21" s="150">
        <f t="shared" si="4"/>
        <v>0</v>
      </c>
      <c r="AK21" s="127"/>
      <c r="AL21" s="134"/>
      <c r="AM21" s="134"/>
      <c r="AN21" s="134"/>
      <c r="AO21" s="121"/>
      <c r="AP21" s="203">
        <f t="shared" si="5"/>
        <v>0</v>
      </c>
      <c r="AQ21" s="127"/>
      <c r="AR21" s="207"/>
      <c r="AS21" s="207"/>
      <c r="AT21" s="207"/>
      <c r="AU21" s="207"/>
      <c r="AV21" s="127"/>
      <c r="AW21" s="127"/>
      <c r="AX21" s="119"/>
      <c r="AY21" s="127"/>
      <c r="AZ21" s="127"/>
      <c r="BA21" s="127"/>
      <c r="BB21" s="127"/>
      <c r="BC21" s="127"/>
      <c r="BD21" s="127"/>
      <c r="BE21" s="119"/>
      <c r="BF21" s="119"/>
      <c r="BG21" s="119"/>
      <c r="BH21" s="119"/>
      <c r="BI21" s="119"/>
      <c r="BJ21" s="119"/>
      <c r="BK21" s="119"/>
      <c r="BL21" s="127"/>
      <c r="BM21" s="127"/>
      <c r="BN21" s="135"/>
      <c r="BO21" s="127"/>
      <c r="BP21" s="135"/>
      <c r="BQ21" s="122"/>
      <c r="BR21" s="135"/>
      <c r="BS21" s="127"/>
      <c r="BT21" s="127"/>
      <c r="BU21" s="127"/>
      <c r="BV21" s="119"/>
      <c r="BW21" s="119"/>
      <c r="BX21" s="148">
        <f t="shared" si="6"/>
        <v>0</v>
      </c>
      <c r="BY21" s="148">
        <f t="shared" si="6"/>
        <v>0</v>
      </c>
      <c r="BZ21" s="127"/>
      <c r="CA21" s="123"/>
      <c r="CB21" s="119"/>
      <c r="CC21" s="120"/>
      <c r="CD21" s="119"/>
      <c r="CE21" s="121"/>
      <c r="CF21" s="119"/>
      <c r="CG21" s="202"/>
      <c r="CH21" s="119"/>
      <c r="CI21" s="125"/>
      <c r="CJ21" s="119"/>
      <c r="CK21" s="124"/>
    </row>
    <row r="22" spans="1:89" s="128" customFormat="1" ht="22.5" customHeight="1">
      <c r="A22" s="113" t="s">
        <v>121</v>
      </c>
      <c r="B22" s="129"/>
      <c r="C22" s="114"/>
      <c r="D22" s="131"/>
      <c r="E22" s="132"/>
      <c r="F22" s="133"/>
      <c r="G22" s="133"/>
      <c r="H22" s="133"/>
      <c r="I22" s="133"/>
      <c r="J22" s="133"/>
      <c r="K22" s="127"/>
      <c r="L22" s="127"/>
      <c r="M22" s="127"/>
      <c r="N22" s="127"/>
      <c r="O22" s="119"/>
      <c r="P22" s="119"/>
      <c r="Q22" s="148">
        <f t="shared" si="2"/>
        <v>0</v>
      </c>
      <c r="R22" s="148">
        <f t="shared" si="3"/>
        <v>0</v>
      </c>
      <c r="S22" s="118">
        <f t="shared" si="0"/>
        <v>0</v>
      </c>
      <c r="T22" s="127"/>
      <c r="U22" s="118"/>
      <c r="V22" s="118"/>
      <c r="W22" s="149">
        <f t="shared" si="1"/>
        <v>0</v>
      </c>
      <c r="X22" s="127"/>
      <c r="Y22" s="120"/>
      <c r="Z22" s="120"/>
      <c r="AA22" s="120"/>
      <c r="AB22" s="120"/>
      <c r="AC22" s="120"/>
      <c r="AD22" s="120"/>
      <c r="AE22" s="120"/>
      <c r="AF22" s="120"/>
      <c r="AG22" s="120"/>
      <c r="AH22" s="120"/>
      <c r="AI22" s="120"/>
      <c r="AJ22" s="150">
        <f t="shared" si="4"/>
        <v>0</v>
      </c>
      <c r="AK22" s="127"/>
      <c r="AL22" s="134"/>
      <c r="AM22" s="134"/>
      <c r="AN22" s="134"/>
      <c r="AO22" s="121"/>
      <c r="AP22" s="203">
        <f t="shared" si="5"/>
        <v>0</v>
      </c>
      <c r="AQ22" s="127"/>
      <c r="AR22" s="207"/>
      <c r="AS22" s="207"/>
      <c r="AT22" s="207"/>
      <c r="AU22" s="207"/>
      <c r="AV22" s="127"/>
      <c r="AW22" s="127"/>
      <c r="AX22" s="119"/>
      <c r="AY22" s="127"/>
      <c r="AZ22" s="127"/>
      <c r="BA22" s="127"/>
      <c r="BB22" s="127"/>
      <c r="BC22" s="127"/>
      <c r="BD22" s="127"/>
      <c r="BE22" s="119"/>
      <c r="BF22" s="119"/>
      <c r="BG22" s="119"/>
      <c r="BH22" s="119"/>
      <c r="BI22" s="119"/>
      <c r="BJ22" s="119"/>
      <c r="BK22" s="119"/>
      <c r="BL22" s="127"/>
      <c r="BM22" s="127"/>
      <c r="BN22" s="135"/>
      <c r="BO22" s="127"/>
      <c r="BP22" s="135"/>
      <c r="BQ22" s="122"/>
      <c r="BR22" s="135"/>
      <c r="BS22" s="127"/>
      <c r="BT22" s="127"/>
      <c r="BU22" s="127"/>
      <c r="BV22" s="119"/>
      <c r="BW22" s="119"/>
      <c r="BX22" s="148">
        <f t="shared" si="6"/>
        <v>0</v>
      </c>
      <c r="BY22" s="148">
        <f t="shared" si="6"/>
        <v>0</v>
      </c>
      <c r="BZ22" s="127"/>
      <c r="CA22" s="123"/>
      <c r="CB22" s="119"/>
      <c r="CC22" s="120"/>
      <c r="CD22" s="119"/>
      <c r="CE22" s="121"/>
      <c r="CF22" s="119"/>
      <c r="CG22" s="202"/>
      <c r="CH22" s="119"/>
      <c r="CI22" s="125"/>
      <c r="CJ22" s="119"/>
      <c r="CK22" s="124"/>
    </row>
    <row r="23" spans="1:89" s="128" customFormat="1" ht="22.5" customHeight="1">
      <c r="A23" s="113" t="s">
        <v>122</v>
      </c>
      <c r="B23" s="129"/>
      <c r="C23" s="114"/>
      <c r="D23" s="131"/>
      <c r="E23" s="132"/>
      <c r="F23" s="133"/>
      <c r="G23" s="133"/>
      <c r="H23" s="133"/>
      <c r="I23" s="133"/>
      <c r="J23" s="133"/>
      <c r="K23" s="127"/>
      <c r="L23" s="127"/>
      <c r="M23" s="127"/>
      <c r="N23" s="127"/>
      <c r="O23" s="119"/>
      <c r="P23" s="119"/>
      <c r="Q23" s="148">
        <f t="shared" si="2"/>
        <v>0</v>
      </c>
      <c r="R23" s="148">
        <f t="shared" si="3"/>
        <v>0</v>
      </c>
      <c r="S23" s="118">
        <f t="shared" si="0"/>
        <v>0</v>
      </c>
      <c r="T23" s="127"/>
      <c r="U23" s="118"/>
      <c r="V23" s="118"/>
      <c r="W23" s="149">
        <f t="shared" si="1"/>
        <v>0</v>
      </c>
      <c r="X23" s="127"/>
      <c r="Y23" s="120"/>
      <c r="Z23" s="120"/>
      <c r="AA23" s="120"/>
      <c r="AB23" s="120"/>
      <c r="AC23" s="120"/>
      <c r="AD23" s="120"/>
      <c r="AE23" s="120"/>
      <c r="AF23" s="120"/>
      <c r="AG23" s="120"/>
      <c r="AH23" s="120"/>
      <c r="AI23" s="120"/>
      <c r="AJ23" s="150">
        <f t="shared" si="4"/>
        <v>0</v>
      </c>
      <c r="AK23" s="127"/>
      <c r="AL23" s="134"/>
      <c r="AM23" s="134"/>
      <c r="AN23" s="134"/>
      <c r="AO23" s="121"/>
      <c r="AP23" s="203">
        <f t="shared" si="5"/>
        <v>0</v>
      </c>
      <c r="AQ23" s="127"/>
      <c r="AR23" s="207"/>
      <c r="AS23" s="207"/>
      <c r="AT23" s="207"/>
      <c r="AU23" s="207"/>
      <c r="AV23" s="127"/>
      <c r="AW23" s="127"/>
      <c r="AX23" s="119"/>
      <c r="AY23" s="127"/>
      <c r="AZ23" s="127"/>
      <c r="BA23" s="127"/>
      <c r="BB23" s="127"/>
      <c r="BC23" s="127"/>
      <c r="BD23" s="127"/>
      <c r="BE23" s="119"/>
      <c r="BF23" s="119"/>
      <c r="BG23" s="119"/>
      <c r="BH23" s="119"/>
      <c r="BI23" s="119"/>
      <c r="BJ23" s="119"/>
      <c r="BK23" s="119"/>
      <c r="BL23" s="127"/>
      <c r="BM23" s="127"/>
      <c r="BN23" s="135"/>
      <c r="BO23" s="127"/>
      <c r="BP23" s="135"/>
      <c r="BQ23" s="122"/>
      <c r="BR23" s="135"/>
      <c r="BS23" s="127"/>
      <c r="BT23" s="127"/>
      <c r="BU23" s="127"/>
      <c r="BV23" s="119"/>
      <c r="BW23" s="119"/>
      <c r="BX23" s="148">
        <f t="shared" si="6"/>
        <v>0</v>
      </c>
      <c r="BY23" s="148">
        <f t="shared" si="6"/>
        <v>0</v>
      </c>
      <c r="BZ23" s="127"/>
      <c r="CA23" s="123"/>
      <c r="CB23" s="119"/>
      <c r="CC23" s="120"/>
      <c r="CD23" s="119"/>
      <c r="CE23" s="121"/>
      <c r="CF23" s="119"/>
      <c r="CG23" s="202"/>
      <c r="CH23" s="119"/>
      <c r="CI23" s="125"/>
      <c r="CJ23" s="119"/>
      <c r="CK23" s="124"/>
    </row>
    <row r="24" spans="1:89" s="128" customFormat="1" ht="22.5" customHeight="1">
      <c r="A24" s="113" t="s">
        <v>123</v>
      </c>
      <c r="B24" s="129"/>
      <c r="C24" s="114"/>
      <c r="D24" s="131"/>
      <c r="E24" s="132"/>
      <c r="F24" s="133"/>
      <c r="G24" s="133"/>
      <c r="H24" s="133"/>
      <c r="I24" s="133"/>
      <c r="J24" s="133"/>
      <c r="K24" s="127"/>
      <c r="L24" s="127"/>
      <c r="M24" s="127"/>
      <c r="N24" s="127"/>
      <c r="O24" s="119"/>
      <c r="P24" s="119"/>
      <c r="Q24" s="148">
        <f t="shared" si="2"/>
        <v>0</v>
      </c>
      <c r="R24" s="148">
        <f t="shared" si="3"/>
        <v>0</v>
      </c>
      <c r="S24" s="118">
        <f t="shared" si="0"/>
        <v>0</v>
      </c>
      <c r="T24" s="127"/>
      <c r="U24" s="118"/>
      <c r="V24" s="118"/>
      <c r="W24" s="149">
        <f t="shared" si="1"/>
        <v>0</v>
      </c>
      <c r="X24" s="127"/>
      <c r="Y24" s="120"/>
      <c r="Z24" s="120"/>
      <c r="AA24" s="120"/>
      <c r="AB24" s="120"/>
      <c r="AC24" s="120"/>
      <c r="AD24" s="120"/>
      <c r="AE24" s="120"/>
      <c r="AF24" s="120"/>
      <c r="AG24" s="120"/>
      <c r="AH24" s="120"/>
      <c r="AI24" s="120"/>
      <c r="AJ24" s="150">
        <f t="shared" si="4"/>
        <v>0</v>
      </c>
      <c r="AK24" s="127"/>
      <c r="AL24" s="134"/>
      <c r="AM24" s="134"/>
      <c r="AN24" s="134"/>
      <c r="AO24" s="121"/>
      <c r="AP24" s="203">
        <f t="shared" si="5"/>
        <v>0</v>
      </c>
      <c r="AQ24" s="127"/>
      <c r="AR24" s="207"/>
      <c r="AS24" s="207"/>
      <c r="AT24" s="207"/>
      <c r="AU24" s="207"/>
      <c r="AV24" s="127"/>
      <c r="AW24" s="127"/>
      <c r="AX24" s="119"/>
      <c r="AY24" s="127"/>
      <c r="AZ24" s="127"/>
      <c r="BA24" s="127"/>
      <c r="BB24" s="127"/>
      <c r="BC24" s="127"/>
      <c r="BD24" s="127"/>
      <c r="BE24" s="119"/>
      <c r="BF24" s="119"/>
      <c r="BG24" s="119"/>
      <c r="BH24" s="119"/>
      <c r="BI24" s="119"/>
      <c r="BJ24" s="119"/>
      <c r="BK24" s="119"/>
      <c r="BL24" s="127"/>
      <c r="BM24" s="127"/>
      <c r="BN24" s="135"/>
      <c r="BO24" s="127"/>
      <c r="BP24" s="135"/>
      <c r="BQ24" s="122"/>
      <c r="BR24" s="135"/>
      <c r="BS24" s="127"/>
      <c r="BT24" s="127"/>
      <c r="BU24" s="127"/>
      <c r="BV24" s="119"/>
      <c r="BW24" s="119"/>
      <c r="BX24" s="148">
        <f t="shared" si="6"/>
        <v>0</v>
      </c>
      <c r="BY24" s="148">
        <f t="shared" si="6"/>
        <v>0</v>
      </c>
      <c r="BZ24" s="127"/>
      <c r="CA24" s="123"/>
      <c r="CB24" s="119"/>
      <c r="CC24" s="120"/>
      <c r="CD24" s="119"/>
      <c r="CE24" s="121"/>
      <c r="CF24" s="119"/>
      <c r="CG24" s="202"/>
      <c r="CH24" s="119"/>
      <c r="CI24" s="125"/>
      <c r="CJ24" s="119"/>
      <c r="CK24" s="124"/>
    </row>
    <row r="25" spans="1:89" s="128" customFormat="1" ht="22.5" customHeight="1">
      <c r="A25" s="113" t="s">
        <v>124</v>
      </c>
      <c r="B25" s="129"/>
      <c r="C25" s="114"/>
      <c r="D25" s="131"/>
      <c r="E25" s="132"/>
      <c r="F25" s="133"/>
      <c r="G25" s="133"/>
      <c r="H25" s="133"/>
      <c r="I25" s="133"/>
      <c r="J25" s="133"/>
      <c r="K25" s="127"/>
      <c r="L25" s="127"/>
      <c r="M25" s="127"/>
      <c r="N25" s="127"/>
      <c r="O25" s="119"/>
      <c r="P25" s="119"/>
      <c r="Q25" s="148">
        <f t="shared" si="2"/>
        <v>0</v>
      </c>
      <c r="R25" s="148">
        <f t="shared" si="3"/>
        <v>0</v>
      </c>
      <c r="S25" s="118">
        <f t="shared" si="0"/>
        <v>0</v>
      </c>
      <c r="T25" s="127"/>
      <c r="U25" s="118"/>
      <c r="V25" s="118"/>
      <c r="W25" s="149">
        <f t="shared" si="1"/>
        <v>0</v>
      </c>
      <c r="X25" s="127"/>
      <c r="Y25" s="120"/>
      <c r="Z25" s="120"/>
      <c r="AA25" s="120"/>
      <c r="AB25" s="120"/>
      <c r="AC25" s="120"/>
      <c r="AD25" s="120"/>
      <c r="AE25" s="120"/>
      <c r="AF25" s="120"/>
      <c r="AG25" s="120"/>
      <c r="AH25" s="120"/>
      <c r="AI25" s="120"/>
      <c r="AJ25" s="150">
        <f t="shared" si="4"/>
        <v>0</v>
      </c>
      <c r="AK25" s="127"/>
      <c r="AL25" s="134"/>
      <c r="AM25" s="134"/>
      <c r="AN25" s="134"/>
      <c r="AO25" s="121"/>
      <c r="AP25" s="203">
        <f t="shared" si="5"/>
        <v>0</v>
      </c>
      <c r="AQ25" s="127"/>
      <c r="AR25" s="207"/>
      <c r="AS25" s="207"/>
      <c r="AT25" s="207"/>
      <c r="AU25" s="207"/>
      <c r="AV25" s="127"/>
      <c r="AW25" s="127"/>
      <c r="AX25" s="119"/>
      <c r="AY25" s="127"/>
      <c r="AZ25" s="127"/>
      <c r="BA25" s="127"/>
      <c r="BB25" s="127"/>
      <c r="BC25" s="127"/>
      <c r="BD25" s="127"/>
      <c r="BE25" s="119"/>
      <c r="BF25" s="119"/>
      <c r="BG25" s="119"/>
      <c r="BH25" s="119"/>
      <c r="BI25" s="119"/>
      <c r="BJ25" s="119"/>
      <c r="BK25" s="119"/>
      <c r="BL25" s="127"/>
      <c r="BM25" s="127"/>
      <c r="BN25" s="135"/>
      <c r="BO25" s="127"/>
      <c r="BP25" s="135"/>
      <c r="BQ25" s="122"/>
      <c r="BR25" s="135"/>
      <c r="BS25" s="127"/>
      <c r="BT25" s="127"/>
      <c r="BU25" s="127"/>
      <c r="BV25" s="119"/>
      <c r="BW25" s="119"/>
      <c r="BX25" s="148">
        <f t="shared" si="6"/>
        <v>0</v>
      </c>
      <c r="BY25" s="148">
        <f t="shared" si="6"/>
        <v>0</v>
      </c>
      <c r="BZ25" s="127"/>
      <c r="CA25" s="123"/>
      <c r="CB25" s="119"/>
      <c r="CC25" s="120"/>
      <c r="CD25" s="119"/>
      <c r="CE25" s="121"/>
      <c r="CF25" s="119"/>
      <c r="CG25" s="202"/>
      <c r="CH25" s="119"/>
      <c r="CI25" s="125"/>
      <c r="CJ25" s="119"/>
      <c r="CK25" s="124"/>
    </row>
    <row r="26" spans="1:89" s="128" customFormat="1" ht="22.5" customHeight="1">
      <c r="A26" s="113" t="s">
        <v>125</v>
      </c>
      <c r="B26" s="129"/>
      <c r="C26" s="114"/>
      <c r="D26" s="131"/>
      <c r="E26" s="132"/>
      <c r="F26" s="133"/>
      <c r="G26" s="133"/>
      <c r="H26" s="133"/>
      <c r="I26" s="133"/>
      <c r="J26" s="133"/>
      <c r="K26" s="127"/>
      <c r="L26" s="127"/>
      <c r="M26" s="127"/>
      <c r="N26" s="127"/>
      <c r="O26" s="119"/>
      <c r="P26" s="119"/>
      <c r="Q26" s="148">
        <f t="shared" si="2"/>
        <v>0</v>
      </c>
      <c r="R26" s="148">
        <f t="shared" si="3"/>
        <v>0</v>
      </c>
      <c r="S26" s="118">
        <f t="shared" si="0"/>
        <v>0</v>
      </c>
      <c r="T26" s="127"/>
      <c r="U26" s="118"/>
      <c r="V26" s="118"/>
      <c r="W26" s="149">
        <f t="shared" si="1"/>
        <v>0</v>
      </c>
      <c r="X26" s="127"/>
      <c r="Y26" s="120"/>
      <c r="Z26" s="120"/>
      <c r="AA26" s="120"/>
      <c r="AB26" s="120"/>
      <c r="AC26" s="120"/>
      <c r="AD26" s="120"/>
      <c r="AE26" s="120"/>
      <c r="AF26" s="120"/>
      <c r="AG26" s="120"/>
      <c r="AH26" s="120"/>
      <c r="AI26" s="120"/>
      <c r="AJ26" s="150">
        <f t="shared" si="4"/>
        <v>0</v>
      </c>
      <c r="AK26" s="127"/>
      <c r="AL26" s="134"/>
      <c r="AM26" s="134"/>
      <c r="AN26" s="134"/>
      <c r="AO26" s="121"/>
      <c r="AP26" s="203">
        <f t="shared" si="5"/>
        <v>0</v>
      </c>
      <c r="AQ26" s="127"/>
      <c r="AR26" s="207"/>
      <c r="AS26" s="207"/>
      <c r="AT26" s="207"/>
      <c r="AU26" s="207"/>
      <c r="AV26" s="127"/>
      <c r="AW26" s="127"/>
      <c r="AX26" s="119"/>
      <c r="AY26" s="127"/>
      <c r="AZ26" s="127"/>
      <c r="BA26" s="127"/>
      <c r="BB26" s="127"/>
      <c r="BC26" s="127"/>
      <c r="BD26" s="127"/>
      <c r="BE26" s="119"/>
      <c r="BF26" s="119"/>
      <c r="BG26" s="119"/>
      <c r="BH26" s="119"/>
      <c r="BI26" s="119"/>
      <c r="BJ26" s="119"/>
      <c r="BK26" s="119"/>
      <c r="BL26" s="127"/>
      <c r="BM26" s="127"/>
      <c r="BN26" s="135"/>
      <c r="BO26" s="127"/>
      <c r="BP26" s="135"/>
      <c r="BQ26" s="122"/>
      <c r="BR26" s="135"/>
      <c r="BS26" s="127"/>
      <c r="BT26" s="127"/>
      <c r="BU26" s="127"/>
      <c r="BV26" s="119"/>
      <c r="BW26" s="119"/>
      <c r="BX26" s="148">
        <f t="shared" si="6"/>
        <v>0</v>
      </c>
      <c r="BY26" s="148">
        <f t="shared" si="6"/>
        <v>0</v>
      </c>
      <c r="BZ26" s="127"/>
      <c r="CA26" s="123"/>
      <c r="CB26" s="119"/>
      <c r="CC26" s="120"/>
      <c r="CD26" s="119"/>
      <c r="CE26" s="121"/>
      <c r="CF26" s="119"/>
      <c r="CG26" s="202"/>
      <c r="CH26" s="119"/>
      <c r="CI26" s="125"/>
      <c r="CJ26" s="119"/>
      <c r="CK26" s="124"/>
    </row>
    <row r="27" spans="1:89" s="128" customFormat="1" ht="22.5" customHeight="1">
      <c r="A27" s="113" t="s">
        <v>126</v>
      </c>
      <c r="B27" s="129"/>
      <c r="C27" s="114"/>
      <c r="D27" s="131"/>
      <c r="E27" s="132"/>
      <c r="F27" s="133"/>
      <c r="G27" s="133"/>
      <c r="H27" s="133"/>
      <c r="I27" s="133"/>
      <c r="J27" s="133"/>
      <c r="K27" s="127"/>
      <c r="L27" s="127"/>
      <c r="M27" s="127"/>
      <c r="N27" s="127"/>
      <c r="O27" s="119"/>
      <c r="P27" s="119"/>
      <c r="Q27" s="148">
        <f t="shared" si="2"/>
        <v>0</v>
      </c>
      <c r="R27" s="148">
        <f t="shared" si="3"/>
        <v>0</v>
      </c>
      <c r="S27" s="118">
        <f t="shared" si="0"/>
        <v>0</v>
      </c>
      <c r="T27" s="127"/>
      <c r="U27" s="118"/>
      <c r="V27" s="118"/>
      <c r="W27" s="149">
        <f t="shared" si="1"/>
        <v>0</v>
      </c>
      <c r="X27" s="127"/>
      <c r="Y27" s="120"/>
      <c r="Z27" s="120"/>
      <c r="AA27" s="120"/>
      <c r="AB27" s="120"/>
      <c r="AC27" s="120"/>
      <c r="AD27" s="120"/>
      <c r="AE27" s="120"/>
      <c r="AF27" s="120"/>
      <c r="AG27" s="120"/>
      <c r="AH27" s="120"/>
      <c r="AI27" s="120"/>
      <c r="AJ27" s="150">
        <f t="shared" si="4"/>
        <v>0</v>
      </c>
      <c r="AK27" s="127"/>
      <c r="AL27" s="134"/>
      <c r="AM27" s="134"/>
      <c r="AN27" s="134"/>
      <c r="AO27" s="121"/>
      <c r="AP27" s="203">
        <f t="shared" si="5"/>
        <v>0</v>
      </c>
      <c r="AQ27" s="127"/>
      <c r="AR27" s="207"/>
      <c r="AS27" s="207"/>
      <c r="AT27" s="207"/>
      <c r="AU27" s="207"/>
      <c r="AV27" s="127"/>
      <c r="AW27" s="127"/>
      <c r="AX27" s="119"/>
      <c r="AY27" s="127"/>
      <c r="AZ27" s="127"/>
      <c r="BA27" s="127"/>
      <c r="BB27" s="127"/>
      <c r="BC27" s="127"/>
      <c r="BD27" s="127"/>
      <c r="BE27" s="119"/>
      <c r="BF27" s="119"/>
      <c r="BG27" s="119"/>
      <c r="BH27" s="119"/>
      <c r="BI27" s="119"/>
      <c r="BJ27" s="119"/>
      <c r="BK27" s="119"/>
      <c r="BL27" s="127"/>
      <c r="BM27" s="127"/>
      <c r="BN27" s="135"/>
      <c r="BO27" s="127"/>
      <c r="BP27" s="135"/>
      <c r="BQ27" s="122"/>
      <c r="BR27" s="135"/>
      <c r="BS27" s="127"/>
      <c r="BT27" s="127"/>
      <c r="BU27" s="127"/>
      <c r="BV27" s="119"/>
      <c r="BW27" s="119"/>
      <c r="BX27" s="148">
        <f t="shared" si="6"/>
        <v>0</v>
      </c>
      <c r="BY27" s="148">
        <f t="shared" si="6"/>
        <v>0</v>
      </c>
      <c r="BZ27" s="127"/>
      <c r="CA27" s="123"/>
      <c r="CB27" s="119"/>
      <c r="CC27" s="120"/>
      <c r="CD27" s="119"/>
      <c r="CE27" s="121"/>
      <c r="CF27" s="119"/>
      <c r="CG27" s="202"/>
      <c r="CH27" s="119"/>
      <c r="CI27" s="125"/>
      <c r="CJ27" s="119"/>
      <c r="CK27" s="124"/>
    </row>
    <row r="28" spans="1:89" s="128" customFormat="1" ht="22.5" customHeight="1">
      <c r="A28" s="113" t="s">
        <v>127</v>
      </c>
      <c r="B28" s="129"/>
      <c r="C28" s="114"/>
      <c r="D28" s="131"/>
      <c r="E28" s="132"/>
      <c r="F28" s="133"/>
      <c r="G28" s="133"/>
      <c r="H28" s="133"/>
      <c r="I28" s="133"/>
      <c r="J28" s="133"/>
      <c r="K28" s="127"/>
      <c r="L28" s="127"/>
      <c r="M28" s="127"/>
      <c r="N28" s="127"/>
      <c r="O28" s="119"/>
      <c r="P28" s="119"/>
      <c r="Q28" s="148">
        <f t="shared" si="2"/>
        <v>0</v>
      </c>
      <c r="R28" s="148">
        <f t="shared" si="3"/>
        <v>0</v>
      </c>
      <c r="S28" s="118">
        <f t="shared" si="0"/>
        <v>0</v>
      </c>
      <c r="T28" s="127"/>
      <c r="U28" s="118"/>
      <c r="V28" s="118"/>
      <c r="W28" s="149">
        <f t="shared" si="1"/>
        <v>0</v>
      </c>
      <c r="X28" s="127"/>
      <c r="Y28" s="120"/>
      <c r="Z28" s="120"/>
      <c r="AA28" s="120"/>
      <c r="AB28" s="120"/>
      <c r="AC28" s="120"/>
      <c r="AD28" s="120"/>
      <c r="AE28" s="120"/>
      <c r="AF28" s="120"/>
      <c r="AG28" s="120"/>
      <c r="AH28" s="120"/>
      <c r="AI28" s="120"/>
      <c r="AJ28" s="150">
        <f t="shared" si="4"/>
        <v>0</v>
      </c>
      <c r="AK28" s="127"/>
      <c r="AL28" s="134"/>
      <c r="AM28" s="134"/>
      <c r="AN28" s="134"/>
      <c r="AO28" s="121"/>
      <c r="AP28" s="203">
        <f t="shared" si="5"/>
        <v>0</v>
      </c>
      <c r="AQ28" s="127"/>
      <c r="AR28" s="207"/>
      <c r="AS28" s="207"/>
      <c r="AT28" s="207"/>
      <c r="AU28" s="207"/>
      <c r="AV28" s="127"/>
      <c r="AW28" s="127"/>
      <c r="AX28" s="119"/>
      <c r="AY28" s="127"/>
      <c r="AZ28" s="127"/>
      <c r="BA28" s="127"/>
      <c r="BB28" s="127"/>
      <c r="BC28" s="127"/>
      <c r="BD28" s="127"/>
      <c r="BE28" s="119"/>
      <c r="BF28" s="119"/>
      <c r="BG28" s="119"/>
      <c r="BH28" s="119"/>
      <c r="BI28" s="119"/>
      <c r="BJ28" s="119"/>
      <c r="BK28" s="119"/>
      <c r="BL28" s="127"/>
      <c r="BM28" s="127"/>
      <c r="BN28" s="135"/>
      <c r="BO28" s="127"/>
      <c r="BP28" s="135"/>
      <c r="BQ28" s="122"/>
      <c r="BR28" s="135"/>
      <c r="BS28" s="127"/>
      <c r="BT28" s="127"/>
      <c r="BU28" s="127"/>
      <c r="BV28" s="119"/>
      <c r="BW28" s="119"/>
      <c r="BX28" s="148">
        <f t="shared" si="6"/>
        <v>0</v>
      </c>
      <c r="BY28" s="148">
        <f t="shared" si="6"/>
        <v>0</v>
      </c>
      <c r="BZ28" s="127"/>
      <c r="CA28" s="123"/>
      <c r="CB28" s="119"/>
      <c r="CC28" s="120"/>
      <c r="CD28" s="119"/>
      <c r="CE28" s="121"/>
      <c r="CF28" s="119"/>
      <c r="CG28" s="202"/>
      <c r="CH28" s="119"/>
      <c r="CI28" s="125"/>
      <c r="CJ28" s="119"/>
      <c r="CK28" s="124"/>
    </row>
    <row r="29" spans="1:89" s="128" customFormat="1" ht="22.5" customHeight="1">
      <c r="A29" s="113" t="s">
        <v>128</v>
      </c>
      <c r="B29" s="129"/>
      <c r="C29" s="114"/>
      <c r="D29" s="131"/>
      <c r="E29" s="132"/>
      <c r="F29" s="133"/>
      <c r="G29" s="133"/>
      <c r="H29" s="133"/>
      <c r="I29" s="133"/>
      <c r="J29" s="133"/>
      <c r="K29" s="127"/>
      <c r="L29" s="127"/>
      <c r="M29" s="127"/>
      <c r="N29" s="127"/>
      <c r="O29" s="119"/>
      <c r="P29" s="119"/>
      <c r="Q29" s="148">
        <f t="shared" si="2"/>
        <v>0</v>
      </c>
      <c r="R29" s="148">
        <f t="shared" si="3"/>
        <v>0</v>
      </c>
      <c r="S29" s="118">
        <f t="shared" si="0"/>
        <v>0</v>
      </c>
      <c r="T29" s="127"/>
      <c r="U29" s="118"/>
      <c r="V29" s="118"/>
      <c r="W29" s="149">
        <f t="shared" si="1"/>
        <v>0</v>
      </c>
      <c r="X29" s="127"/>
      <c r="Y29" s="120"/>
      <c r="Z29" s="120"/>
      <c r="AA29" s="120"/>
      <c r="AB29" s="120"/>
      <c r="AC29" s="120"/>
      <c r="AD29" s="120"/>
      <c r="AE29" s="120"/>
      <c r="AF29" s="120"/>
      <c r="AG29" s="120"/>
      <c r="AH29" s="120"/>
      <c r="AI29" s="120"/>
      <c r="AJ29" s="150">
        <f t="shared" si="4"/>
        <v>0</v>
      </c>
      <c r="AK29" s="127"/>
      <c r="AL29" s="134"/>
      <c r="AM29" s="134"/>
      <c r="AN29" s="134"/>
      <c r="AO29" s="121"/>
      <c r="AP29" s="203">
        <f t="shared" si="5"/>
        <v>0</v>
      </c>
      <c r="AQ29" s="127"/>
      <c r="AR29" s="207"/>
      <c r="AS29" s="207"/>
      <c r="AT29" s="207"/>
      <c r="AU29" s="207"/>
      <c r="AV29" s="127"/>
      <c r="AW29" s="127"/>
      <c r="AX29" s="119"/>
      <c r="AY29" s="127"/>
      <c r="AZ29" s="127"/>
      <c r="BA29" s="127"/>
      <c r="BB29" s="127"/>
      <c r="BC29" s="127"/>
      <c r="BD29" s="127"/>
      <c r="BE29" s="119"/>
      <c r="BF29" s="119"/>
      <c r="BG29" s="119"/>
      <c r="BH29" s="119"/>
      <c r="BI29" s="119"/>
      <c r="BJ29" s="119"/>
      <c r="BK29" s="119"/>
      <c r="BL29" s="127"/>
      <c r="BM29" s="127"/>
      <c r="BN29" s="135"/>
      <c r="BO29" s="127"/>
      <c r="BP29" s="135"/>
      <c r="BQ29" s="122"/>
      <c r="BR29" s="135"/>
      <c r="BS29" s="127"/>
      <c r="BT29" s="127"/>
      <c r="BU29" s="127"/>
      <c r="BV29" s="119"/>
      <c r="BW29" s="119"/>
      <c r="BX29" s="148">
        <f t="shared" si="6"/>
        <v>0</v>
      </c>
      <c r="BY29" s="148">
        <f t="shared" si="6"/>
        <v>0</v>
      </c>
      <c r="BZ29" s="127"/>
      <c r="CA29" s="123"/>
      <c r="CB29" s="119"/>
      <c r="CC29" s="120"/>
      <c r="CD29" s="119"/>
      <c r="CE29" s="121"/>
      <c r="CF29" s="119"/>
      <c r="CG29" s="202"/>
      <c r="CH29" s="119"/>
      <c r="CI29" s="125"/>
      <c r="CJ29" s="119"/>
      <c r="CK29" s="124"/>
    </row>
    <row r="30" spans="1:89" s="128" customFormat="1" ht="22.5" customHeight="1">
      <c r="A30" s="113" t="s">
        <v>129</v>
      </c>
      <c r="B30" s="129"/>
      <c r="C30" s="114"/>
      <c r="D30" s="131"/>
      <c r="E30" s="132"/>
      <c r="F30" s="133"/>
      <c r="G30" s="133"/>
      <c r="H30" s="133"/>
      <c r="I30" s="133"/>
      <c r="J30" s="133"/>
      <c r="K30" s="127"/>
      <c r="L30" s="127"/>
      <c r="M30" s="127"/>
      <c r="N30" s="127"/>
      <c r="O30" s="119"/>
      <c r="P30" s="119"/>
      <c r="Q30" s="148">
        <f t="shared" si="2"/>
        <v>0</v>
      </c>
      <c r="R30" s="148">
        <f t="shared" si="3"/>
        <v>0</v>
      </c>
      <c r="S30" s="118">
        <f t="shared" si="0"/>
        <v>0</v>
      </c>
      <c r="T30" s="127"/>
      <c r="U30" s="118"/>
      <c r="V30" s="118"/>
      <c r="W30" s="149">
        <f t="shared" si="1"/>
        <v>0</v>
      </c>
      <c r="X30" s="127"/>
      <c r="Y30" s="120"/>
      <c r="Z30" s="120"/>
      <c r="AA30" s="120"/>
      <c r="AB30" s="120"/>
      <c r="AC30" s="120"/>
      <c r="AD30" s="120"/>
      <c r="AE30" s="120"/>
      <c r="AF30" s="120"/>
      <c r="AG30" s="120"/>
      <c r="AH30" s="120"/>
      <c r="AI30" s="120"/>
      <c r="AJ30" s="150">
        <f t="shared" si="4"/>
        <v>0</v>
      </c>
      <c r="AK30" s="127"/>
      <c r="AL30" s="134"/>
      <c r="AM30" s="134"/>
      <c r="AN30" s="134"/>
      <c r="AO30" s="121"/>
      <c r="AP30" s="203">
        <f t="shared" si="5"/>
        <v>0</v>
      </c>
      <c r="AQ30" s="127"/>
      <c r="AR30" s="207"/>
      <c r="AS30" s="207"/>
      <c r="AT30" s="207"/>
      <c r="AU30" s="207"/>
      <c r="AV30" s="127"/>
      <c r="AW30" s="127"/>
      <c r="AX30" s="119"/>
      <c r="AY30" s="127"/>
      <c r="AZ30" s="127"/>
      <c r="BA30" s="127"/>
      <c r="BB30" s="127"/>
      <c r="BC30" s="127"/>
      <c r="BD30" s="127"/>
      <c r="BE30" s="119"/>
      <c r="BF30" s="119"/>
      <c r="BG30" s="119"/>
      <c r="BH30" s="119"/>
      <c r="BI30" s="119"/>
      <c r="BJ30" s="119"/>
      <c r="BK30" s="119"/>
      <c r="BL30" s="127"/>
      <c r="BM30" s="127"/>
      <c r="BN30" s="135"/>
      <c r="BO30" s="127"/>
      <c r="BP30" s="135"/>
      <c r="BQ30" s="122"/>
      <c r="BR30" s="135"/>
      <c r="BS30" s="127"/>
      <c r="BT30" s="127"/>
      <c r="BU30" s="127"/>
      <c r="BV30" s="119"/>
      <c r="BW30" s="119"/>
      <c r="BX30" s="148">
        <f t="shared" si="6"/>
        <v>0</v>
      </c>
      <c r="BY30" s="148">
        <f t="shared" si="6"/>
        <v>0</v>
      </c>
      <c r="BZ30" s="127"/>
      <c r="CA30" s="123"/>
      <c r="CB30" s="119"/>
      <c r="CC30" s="120"/>
      <c r="CD30" s="119"/>
      <c r="CE30" s="121"/>
      <c r="CF30" s="119"/>
      <c r="CG30" s="202"/>
      <c r="CH30" s="119"/>
      <c r="CI30" s="125"/>
      <c r="CJ30" s="119"/>
      <c r="CK30" s="124"/>
    </row>
    <row r="31" spans="1:89" s="128" customFormat="1" ht="22.5" customHeight="1">
      <c r="A31" s="113" t="s">
        <v>130</v>
      </c>
      <c r="B31" s="129"/>
      <c r="C31" s="114"/>
      <c r="D31" s="131"/>
      <c r="E31" s="132"/>
      <c r="F31" s="133"/>
      <c r="G31" s="133"/>
      <c r="H31" s="133"/>
      <c r="I31" s="133"/>
      <c r="J31" s="133"/>
      <c r="K31" s="127"/>
      <c r="L31" s="127"/>
      <c r="M31" s="127"/>
      <c r="N31" s="127"/>
      <c r="O31" s="119"/>
      <c r="P31" s="119"/>
      <c r="Q31" s="148">
        <f t="shared" si="2"/>
        <v>0</v>
      </c>
      <c r="R31" s="148">
        <f t="shared" si="3"/>
        <v>0</v>
      </c>
      <c r="S31" s="118">
        <f t="shared" si="0"/>
        <v>0</v>
      </c>
      <c r="T31" s="127"/>
      <c r="U31" s="118"/>
      <c r="V31" s="118"/>
      <c r="W31" s="149">
        <f t="shared" si="1"/>
        <v>0</v>
      </c>
      <c r="X31" s="127"/>
      <c r="Y31" s="120"/>
      <c r="Z31" s="120"/>
      <c r="AA31" s="120"/>
      <c r="AB31" s="120"/>
      <c r="AC31" s="120"/>
      <c r="AD31" s="120"/>
      <c r="AE31" s="120"/>
      <c r="AF31" s="120"/>
      <c r="AG31" s="120"/>
      <c r="AH31" s="120"/>
      <c r="AI31" s="120"/>
      <c r="AJ31" s="150">
        <f t="shared" si="4"/>
        <v>0</v>
      </c>
      <c r="AK31" s="127"/>
      <c r="AL31" s="134"/>
      <c r="AM31" s="134"/>
      <c r="AN31" s="134"/>
      <c r="AO31" s="121"/>
      <c r="AP31" s="203">
        <f t="shared" si="5"/>
        <v>0</v>
      </c>
      <c r="AQ31" s="127"/>
      <c r="AR31" s="207"/>
      <c r="AS31" s="207"/>
      <c r="AT31" s="207"/>
      <c r="AU31" s="207"/>
      <c r="AV31" s="127"/>
      <c r="AW31" s="127"/>
      <c r="AX31" s="119"/>
      <c r="AY31" s="127"/>
      <c r="AZ31" s="127"/>
      <c r="BA31" s="127"/>
      <c r="BB31" s="127"/>
      <c r="BC31" s="127"/>
      <c r="BD31" s="127"/>
      <c r="BE31" s="119"/>
      <c r="BF31" s="119"/>
      <c r="BG31" s="119"/>
      <c r="BH31" s="119"/>
      <c r="BI31" s="119"/>
      <c r="BJ31" s="119"/>
      <c r="BK31" s="119"/>
      <c r="BL31" s="127"/>
      <c r="BM31" s="127"/>
      <c r="BN31" s="135"/>
      <c r="BO31" s="127"/>
      <c r="BP31" s="135"/>
      <c r="BQ31" s="122"/>
      <c r="BR31" s="135"/>
      <c r="BS31" s="127"/>
      <c r="BT31" s="127"/>
      <c r="BU31" s="127"/>
      <c r="BV31" s="119"/>
      <c r="BW31" s="119"/>
      <c r="BX31" s="148">
        <f t="shared" si="6"/>
        <v>0</v>
      </c>
      <c r="BY31" s="148">
        <f t="shared" si="6"/>
        <v>0</v>
      </c>
      <c r="BZ31" s="127"/>
      <c r="CA31" s="123"/>
      <c r="CB31" s="119"/>
      <c r="CC31" s="120"/>
      <c r="CD31" s="119"/>
      <c r="CE31" s="121"/>
      <c r="CF31" s="119"/>
      <c r="CG31" s="202"/>
      <c r="CH31" s="119"/>
      <c r="CI31" s="125"/>
      <c r="CJ31" s="119"/>
      <c r="CK31" s="124"/>
    </row>
    <row r="32" spans="1:89" s="128" customFormat="1" ht="22.5" customHeight="1">
      <c r="A32" s="113" t="s">
        <v>131</v>
      </c>
      <c r="B32" s="129"/>
      <c r="C32" s="114"/>
      <c r="D32" s="131"/>
      <c r="E32" s="132"/>
      <c r="F32" s="133"/>
      <c r="G32" s="133"/>
      <c r="H32" s="133"/>
      <c r="I32" s="133"/>
      <c r="J32" s="133"/>
      <c r="K32" s="127"/>
      <c r="L32" s="127"/>
      <c r="M32" s="127"/>
      <c r="N32" s="127"/>
      <c r="O32" s="119"/>
      <c r="P32" s="119"/>
      <c r="Q32" s="148">
        <f t="shared" si="2"/>
        <v>0</v>
      </c>
      <c r="R32" s="148">
        <f t="shared" si="3"/>
        <v>0</v>
      </c>
      <c r="S32" s="118">
        <f t="shared" si="0"/>
        <v>0</v>
      </c>
      <c r="T32" s="127"/>
      <c r="U32" s="118"/>
      <c r="V32" s="118"/>
      <c r="W32" s="149">
        <f t="shared" si="1"/>
        <v>0</v>
      </c>
      <c r="X32" s="127"/>
      <c r="Y32" s="120"/>
      <c r="Z32" s="120"/>
      <c r="AA32" s="120"/>
      <c r="AB32" s="120"/>
      <c r="AC32" s="120"/>
      <c r="AD32" s="120"/>
      <c r="AE32" s="120"/>
      <c r="AF32" s="120"/>
      <c r="AG32" s="120"/>
      <c r="AH32" s="120"/>
      <c r="AI32" s="120"/>
      <c r="AJ32" s="150">
        <f t="shared" si="4"/>
        <v>0</v>
      </c>
      <c r="AK32" s="127"/>
      <c r="AL32" s="134"/>
      <c r="AM32" s="134"/>
      <c r="AN32" s="134"/>
      <c r="AO32" s="121"/>
      <c r="AP32" s="203">
        <f t="shared" si="5"/>
        <v>0</v>
      </c>
      <c r="AQ32" s="127"/>
      <c r="AR32" s="207"/>
      <c r="AS32" s="207"/>
      <c r="AT32" s="207"/>
      <c r="AU32" s="207"/>
      <c r="AV32" s="127"/>
      <c r="AW32" s="127"/>
      <c r="AX32" s="119"/>
      <c r="AY32" s="127"/>
      <c r="AZ32" s="127"/>
      <c r="BA32" s="127"/>
      <c r="BB32" s="127"/>
      <c r="BC32" s="127"/>
      <c r="BD32" s="127"/>
      <c r="BE32" s="119"/>
      <c r="BF32" s="119"/>
      <c r="BG32" s="119"/>
      <c r="BH32" s="119"/>
      <c r="BI32" s="119"/>
      <c r="BJ32" s="119"/>
      <c r="BK32" s="119"/>
      <c r="BL32" s="127"/>
      <c r="BM32" s="127"/>
      <c r="BN32" s="135"/>
      <c r="BO32" s="127"/>
      <c r="BP32" s="135"/>
      <c r="BQ32" s="122"/>
      <c r="BR32" s="135"/>
      <c r="BS32" s="127"/>
      <c r="BT32" s="127"/>
      <c r="BU32" s="127"/>
      <c r="BV32" s="119"/>
      <c r="BW32" s="119"/>
      <c r="BX32" s="148">
        <f t="shared" si="6"/>
        <v>0</v>
      </c>
      <c r="BY32" s="148">
        <f t="shared" si="6"/>
        <v>0</v>
      </c>
      <c r="BZ32" s="127"/>
      <c r="CA32" s="123"/>
      <c r="CB32" s="119"/>
      <c r="CC32" s="120"/>
      <c r="CD32" s="119"/>
      <c r="CE32" s="121"/>
      <c r="CF32" s="119"/>
      <c r="CG32" s="202"/>
      <c r="CH32" s="119"/>
      <c r="CI32" s="125"/>
      <c r="CJ32" s="119"/>
      <c r="CK32" s="124"/>
    </row>
    <row r="33" spans="1:89" s="128" customFormat="1" ht="22.5" customHeight="1">
      <c r="A33" s="113" t="s">
        <v>132</v>
      </c>
      <c r="B33" s="129"/>
      <c r="C33" s="114"/>
      <c r="D33" s="131"/>
      <c r="E33" s="132"/>
      <c r="F33" s="133"/>
      <c r="G33" s="133"/>
      <c r="H33" s="133"/>
      <c r="I33" s="133"/>
      <c r="J33" s="133"/>
      <c r="K33" s="127"/>
      <c r="L33" s="127"/>
      <c r="M33" s="127"/>
      <c r="N33" s="127"/>
      <c r="O33" s="119"/>
      <c r="P33" s="119"/>
      <c r="Q33" s="148">
        <f t="shared" si="2"/>
        <v>0</v>
      </c>
      <c r="R33" s="148">
        <f t="shared" si="3"/>
        <v>0</v>
      </c>
      <c r="S33" s="118">
        <f t="shared" si="0"/>
        <v>0</v>
      </c>
      <c r="T33" s="127"/>
      <c r="U33" s="118"/>
      <c r="V33" s="118"/>
      <c r="W33" s="149">
        <f t="shared" si="1"/>
        <v>0</v>
      </c>
      <c r="X33" s="127"/>
      <c r="Y33" s="120"/>
      <c r="Z33" s="120"/>
      <c r="AA33" s="120"/>
      <c r="AB33" s="120"/>
      <c r="AC33" s="120"/>
      <c r="AD33" s="120"/>
      <c r="AE33" s="120"/>
      <c r="AF33" s="120"/>
      <c r="AG33" s="120"/>
      <c r="AH33" s="120"/>
      <c r="AI33" s="120"/>
      <c r="AJ33" s="150">
        <f t="shared" si="4"/>
        <v>0</v>
      </c>
      <c r="AK33" s="127"/>
      <c r="AL33" s="134"/>
      <c r="AM33" s="134"/>
      <c r="AN33" s="134"/>
      <c r="AO33" s="121"/>
      <c r="AP33" s="203">
        <f t="shared" si="5"/>
        <v>0</v>
      </c>
      <c r="AQ33" s="127"/>
      <c r="AR33" s="207"/>
      <c r="AS33" s="207"/>
      <c r="AT33" s="207"/>
      <c r="AU33" s="207"/>
      <c r="AV33" s="127"/>
      <c r="AW33" s="127"/>
      <c r="AX33" s="119"/>
      <c r="AY33" s="127"/>
      <c r="AZ33" s="127"/>
      <c r="BA33" s="127"/>
      <c r="BB33" s="127"/>
      <c r="BC33" s="127"/>
      <c r="BD33" s="127"/>
      <c r="BE33" s="119"/>
      <c r="BF33" s="119"/>
      <c r="BG33" s="119"/>
      <c r="BH33" s="119"/>
      <c r="BI33" s="119"/>
      <c r="BJ33" s="119"/>
      <c r="BK33" s="119"/>
      <c r="BL33" s="127"/>
      <c r="BM33" s="127"/>
      <c r="BN33" s="135"/>
      <c r="BO33" s="127"/>
      <c r="BP33" s="135"/>
      <c r="BQ33" s="122"/>
      <c r="BR33" s="135"/>
      <c r="BS33" s="127"/>
      <c r="BT33" s="127"/>
      <c r="BU33" s="127"/>
      <c r="BV33" s="119"/>
      <c r="BW33" s="119"/>
      <c r="BX33" s="148">
        <f t="shared" si="6"/>
        <v>0</v>
      </c>
      <c r="BY33" s="148">
        <f t="shared" si="6"/>
        <v>0</v>
      </c>
      <c r="BZ33" s="127"/>
      <c r="CA33" s="123"/>
      <c r="CB33" s="119"/>
      <c r="CC33" s="120"/>
      <c r="CD33" s="119"/>
      <c r="CE33" s="121"/>
      <c r="CF33" s="119"/>
      <c r="CG33" s="202"/>
      <c r="CH33" s="119"/>
      <c r="CI33" s="125"/>
      <c r="CJ33" s="119"/>
      <c r="CK33" s="124"/>
    </row>
    <row r="34" spans="1:89" s="128" customFormat="1" ht="22.5" customHeight="1">
      <c r="A34" s="113" t="s">
        <v>133</v>
      </c>
      <c r="B34" s="129"/>
      <c r="C34" s="114"/>
      <c r="D34" s="131"/>
      <c r="E34" s="132"/>
      <c r="F34" s="133"/>
      <c r="G34" s="133"/>
      <c r="H34" s="133"/>
      <c r="I34" s="133"/>
      <c r="J34" s="133"/>
      <c r="K34" s="127"/>
      <c r="L34" s="127"/>
      <c r="M34" s="127"/>
      <c r="N34" s="127"/>
      <c r="O34" s="119"/>
      <c r="P34" s="119"/>
      <c r="Q34" s="148">
        <f t="shared" si="2"/>
        <v>0</v>
      </c>
      <c r="R34" s="148">
        <f t="shared" si="3"/>
        <v>0</v>
      </c>
      <c r="S34" s="118">
        <f t="shared" si="0"/>
        <v>0</v>
      </c>
      <c r="T34" s="127"/>
      <c r="U34" s="118"/>
      <c r="V34" s="118"/>
      <c r="W34" s="149">
        <f t="shared" si="1"/>
        <v>0</v>
      </c>
      <c r="X34" s="127"/>
      <c r="Y34" s="120"/>
      <c r="Z34" s="120"/>
      <c r="AA34" s="120"/>
      <c r="AB34" s="120"/>
      <c r="AC34" s="120"/>
      <c r="AD34" s="120"/>
      <c r="AE34" s="120"/>
      <c r="AF34" s="120"/>
      <c r="AG34" s="120"/>
      <c r="AH34" s="120"/>
      <c r="AI34" s="120"/>
      <c r="AJ34" s="150">
        <f t="shared" si="4"/>
        <v>0</v>
      </c>
      <c r="AK34" s="127"/>
      <c r="AL34" s="134"/>
      <c r="AM34" s="134"/>
      <c r="AN34" s="134"/>
      <c r="AO34" s="121"/>
      <c r="AP34" s="203">
        <f t="shared" si="5"/>
        <v>0</v>
      </c>
      <c r="AQ34" s="127"/>
      <c r="AR34" s="207"/>
      <c r="AS34" s="207"/>
      <c r="AT34" s="207"/>
      <c r="AU34" s="207"/>
      <c r="AV34" s="127"/>
      <c r="AW34" s="127"/>
      <c r="AX34" s="119"/>
      <c r="AY34" s="127"/>
      <c r="AZ34" s="127"/>
      <c r="BA34" s="127"/>
      <c r="BB34" s="127"/>
      <c r="BC34" s="127"/>
      <c r="BD34" s="127"/>
      <c r="BE34" s="119"/>
      <c r="BF34" s="119"/>
      <c r="BG34" s="119"/>
      <c r="BH34" s="119"/>
      <c r="BI34" s="119"/>
      <c r="BJ34" s="119"/>
      <c r="BK34" s="119"/>
      <c r="BL34" s="127"/>
      <c r="BM34" s="127"/>
      <c r="BN34" s="135"/>
      <c r="BO34" s="127"/>
      <c r="BP34" s="135"/>
      <c r="BQ34" s="122"/>
      <c r="BR34" s="135"/>
      <c r="BS34" s="127"/>
      <c r="BT34" s="127"/>
      <c r="BU34" s="127"/>
      <c r="BV34" s="119"/>
      <c r="BW34" s="119"/>
      <c r="BX34" s="148">
        <f t="shared" si="6"/>
        <v>0</v>
      </c>
      <c r="BY34" s="148">
        <f t="shared" si="6"/>
        <v>0</v>
      </c>
      <c r="BZ34" s="127"/>
      <c r="CA34" s="123"/>
      <c r="CB34" s="119"/>
      <c r="CC34" s="120"/>
      <c r="CD34" s="119"/>
      <c r="CE34" s="121"/>
      <c r="CF34" s="119"/>
      <c r="CG34" s="202"/>
      <c r="CH34" s="119"/>
      <c r="CI34" s="125"/>
      <c r="CJ34" s="119"/>
      <c r="CK34" s="124"/>
    </row>
    <row r="35" spans="1:89" s="128" customFormat="1" ht="22.5" customHeight="1">
      <c r="A35" s="113" t="s">
        <v>140</v>
      </c>
      <c r="B35" s="129"/>
      <c r="C35" s="114"/>
      <c r="D35" s="131"/>
      <c r="E35" s="132"/>
      <c r="F35" s="133"/>
      <c r="G35" s="133"/>
      <c r="H35" s="133"/>
      <c r="I35" s="133"/>
      <c r="J35" s="133"/>
      <c r="K35" s="127"/>
      <c r="L35" s="127"/>
      <c r="M35" s="127"/>
      <c r="N35" s="127"/>
      <c r="O35" s="119"/>
      <c r="P35" s="119"/>
      <c r="Q35" s="148">
        <f t="shared" si="2"/>
        <v>0</v>
      </c>
      <c r="R35" s="148">
        <f t="shared" si="3"/>
        <v>0</v>
      </c>
      <c r="S35" s="118">
        <f t="shared" si="0"/>
        <v>0</v>
      </c>
      <c r="T35" s="127"/>
      <c r="U35" s="118"/>
      <c r="V35" s="118"/>
      <c r="W35" s="149">
        <f t="shared" si="1"/>
        <v>0</v>
      </c>
      <c r="X35" s="127"/>
      <c r="Y35" s="120"/>
      <c r="Z35" s="120"/>
      <c r="AA35" s="120"/>
      <c r="AB35" s="120"/>
      <c r="AC35" s="120"/>
      <c r="AD35" s="120"/>
      <c r="AE35" s="120"/>
      <c r="AF35" s="120"/>
      <c r="AG35" s="120"/>
      <c r="AH35" s="120"/>
      <c r="AI35" s="120"/>
      <c r="AJ35" s="150">
        <f t="shared" si="4"/>
        <v>0</v>
      </c>
      <c r="AK35" s="127"/>
      <c r="AL35" s="134"/>
      <c r="AM35" s="134"/>
      <c r="AN35" s="134"/>
      <c r="AO35" s="121"/>
      <c r="AP35" s="203">
        <f t="shared" si="5"/>
        <v>0</v>
      </c>
      <c r="AQ35" s="127"/>
      <c r="AR35" s="207"/>
      <c r="AS35" s="207"/>
      <c r="AT35" s="207"/>
      <c r="AU35" s="207"/>
      <c r="AV35" s="127"/>
      <c r="AW35" s="127"/>
      <c r="AX35" s="119"/>
      <c r="AY35" s="127"/>
      <c r="AZ35" s="127"/>
      <c r="BA35" s="127"/>
      <c r="BB35" s="127"/>
      <c r="BC35" s="127"/>
      <c r="BD35" s="127"/>
      <c r="BE35" s="119"/>
      <c r="BF35" s="119"/>
      <c r="BG35" s="119"/>
      <c r="BH35" s="119"/>
      <c r="BI35" s="119"/>
      <c r="BJ35" s="119"/>
      <c r="BK35" s="119"/>
      <c r="BL35" s="127"/>
      <c r="BM35" s="127"/>
      <c r="BN35" s="135"/>
      <c r="BO35" s="127"/>
      <c r="BP35" s="135"/>
      <c r="BQ35" s="122"/>
      <c r="BR35" s="135"/>
      <c r="BS35" s="127"/>
      <c r="BT35" s="127"/>
      <c r="BU35" s="127"/>
      <c r="BV35" s="119"/>
      <c r="BW35" s="119"/>
      <c r="BX35" s="148">
        <f t="shared" si="6"/>
        <v>0</v>
      </c>
      <c r="BY35" s="148">
        <f t="shared" si="6"/>
        <v>0</v>
      </c>
      <c r="BZ35" s="127"/>
      <c r="CA35" s="123"/>
      <c r="CB35" s="119"/>
      <c r="CC35" s="120"/>
      <c r="CD35" s="119"/>
      <c r="CE35" s="121"/>
      <c r="CF35" s="119"/>
      <c r="CG35" s="202"/>
      <c r="CH35" s="119"/>
      <c r="CI35" s="125"/>
      <c r="CJ35" s="119"/>
      <c r="CK35" s="124"/>
    </row>
    <row r="36" spans="1:89" s="128" customFormat="1" ht="22.5" customHeight="1">
      <c r="A36" s="113" t="s">
        <v>141</v>
      </c>
      <c r="B36" s="129"/>
      <c r="C36" s="114"/>
      <c r="D36" s="131"/>
      <c r="E36" s="132"/>
      <c r="F36" s="133"/>
      <c r="G36" s="133"/>
      <c r="H36" s="133"/>
      <c r="I36" s="133"/>
      <c r="J36" s="133"/>
      <c r="K36" s="127"/>
      <c r="L36" s="127"/>
      <c r="M36" s="127"/>
      <c r="N36" s="127"/>
      <c r="O36" s="119"/>
      <c r="P36" s="119"/>
      <c r="Q36" s="148">
        <f t="shared" si="2"/>
        <v>0</v>
      </c>
      <c r="R36" s="148">
        <f t="shared" si="3"/>
        <v>0</v>
      </c>
      <c r="S36" s="118">
        <f t="shared" si="0"/>
        <v>0</v>
      </c>
      <c r="T36" s="127"/>
      <c r="U36" s="118"/>
      <c r="V36" s="118"/>
      <c r="W36" s="149">
        <f t="shared" si="1"/>
        <v>0</v>
      </c>
      <c r="X36" s="127"/>
      <c r="Y36" s="120"/>
      <c r="Z36" s="120"/>
      <c r="AA36" s="120"/>
      <c r="AB36" s="120"/>
      <c r="AC36" s="120"/>
      <c r="AD36" s="120"/>
      <c r="AE36" s="120"/>
      <c r="AF36" s="120"/>
      <c r="AG36" s="120"/>
      <c r="AH36" s="120"/>
      <c r="AI36" s="120"/>
      <c r="AJ36" s="150">
        <f t="shared" si="4"/>
        <v>0</v>
      </c>
      <c r="AK36" s="127"/>
      <c r="AL36" s="134"/>
      <c r="AM36" s="134"/>
      <c r="AN36" s="134"/>
      <c r="AO36" s="121"/>
      <c r="AP36" s="203">
        <f t="shared" si="5"/>
        <v>0</v>
      </c>
      <c r="AQ36" s="127"/>
      <c r="AR36" s="207"/>
      <c r="AS36" s="207"/>
      <c r="AT36" s="207"/>
      <c r="AU36" s="207"/>
      <c r="AV36" s="127"/>
      <c r="AW36" s="127"/>
      <c r="AX36" s="119"/>
      <c r="AY36" s="127"/>
      <c r="AZ36" s="127"/>
      <c r="BA36" s="127"/>
      <c r="BB36" s="127"/>
      <c r="BC36" s="127"/>
      <c r="BD36" s="127"/>
      <c r="BE36" s="119"/>
      <c r="BF36" s="119"/>
      <c r="BG36" s="119"/>
      <c r="BH36" s="119"/>
      <c r="BI36" s="119"/>
      <c r="BJ36" s="119"/>
      <c r="BK36" s="119"/>
      <c r="BL36" s="127"/>
      <c r="BM36" s="127"/>
      <c r="BN36" s="135"/>
      <c r="BO36" s="127"/>
      <c r="BP36" s="135"/>
      <c r="BQ36" s="122"/>
      <c r="BR36" s="135"/>
      <c r="BS36" s="127"/>
      <c r="BT36" s="127"/>
      <c r="BU36" s="127"/>
      <c r="BV36" s="119"/>
      <c r="BW36" s="119"/>
      <c r="BX36" s="148">
        <f t="shared" si="6"/>
        <v>0</v>
      </c>
      <c r="BY36" s="148">
        <f t="shared" si="6"/>
        <v>0</v>
      </c>
      <c r="BZ36" s="127"/>
      <c r="CA36" s="123"/>
      <c r="CB36" s="119"/>
      <c r="CC36" s="120"/>
      <c r="CD36" s="119"/>
      <c r="CE36" s="121"/>
      <c r="CF36" s="119"/>
      <c r="CG36" s="202"/>
      <c r="CH36" s="119"/>
      <c r="CI36" s="125"/>
      <c r="CJ36" s="119"/>
      <c r="CK36" s="124"/>
    </row>
    <row r="37" spans="1:89" s="128" customFormat="1" ht="22.5" customHeight="1">
      <c r="A37" s="113" t="s">
        <v>142</v>
      </c>
      <c r="B37" s="129"/>
      <c r="C37" s="114"/>
      <c r="D37" s="131"/>
      <c r="E37" s="132"/>
      <c r="F37" s="133"/>
      <c r="G37" s="133"/>
      <c r="H37" s="133"/>
      <c r="I37" s="133"/>
      <c r="J37" s="133"/>
      <c r="K37" s="127"/>
      <c r="L37" s="127"/>
      <c r="M37" s="127"/>
      <c r="N37" s="127"/>
      <c r="O37" s="119"/>
      <c r="P37" s="119"/>
      <c r="Q37" s="148">
        <f t="shared" si="2"/>
        <v>0</v>
      </c>
      <c r="R37" s="148">
        <f t="shared" si="3"/>
        <v>0</v>
      </c>
      <c r="S37" s="118">
        <f t="shared" si="0"/>
        <v>0</v>
      </c>
      <c r="T37" s="127"/>
      <c r="U37" s="118"/>
      <c r="V37" s="118"/>
      <c r="W37" s="149">
        <f t="shared" si="1"/>
        <v>0</v>
      </c>
      <c r="X37" s="127"/>
      <c r="Y37" s="120"/>
      <c r="Z37" s="120"/>
      <c r="AA37" s="120"/>
      <c r="AB37" s="120"/>
      <c r="AC37" s="120"/>
      <c r="AD37" s="120"/>
      <c r="AE37" s="120"/>
      <c r="AF37" s="120"/>
      <c r="AG37" s="120"/>
      <c r="AH37" s="120"/>
      <c r="AI37" s="120"/>
      <c r="AJ37" s="150">
        <f t="shared" si="4"/>
        <v>0</v>
      </c>
      <c r="AK37" s="127"/>
      <c r="AL37" s="134"/>
      <c r="AM37" s="134"/>
      <c r="AN37" s="134"/>
      <c r="AO37" s="121"/>
      <c r="AP37" s="203">
        <f t="shared" si="5"/>
        <v>0</v>
      </c>
      <c r="AQ37" s="127"/>
      <c r="AR37" s="207"/>
      <c r="AS37" s="207"/>
      <c r="AT37" s="207"/>
      <c r="AU37" s="207"/>
      <c r="AV37" s="127"/>
      <c r="AW37" s="127"/>
      <c r="AX37" s="119"/>
      <c r="AY37" s="127"/>
      <c r="AZ37" s="127"/>
      <c r="BA37" s="127"/>
      <c r="BB37" s="127"/>
      <c r="BC37" s="127"/>
      <c r="BD37" s="127"/>
      <c r="BE37" s="119"/>
      <c r="BF37" s="119"/>
      <c r="BG37" s="119"/>
      <c r="BH37" s="119"/>
      <c r="BI37" s="119"/>
      <c r="BJ37" s="119"/>
      <c r="BK37" s="119"/>
      <c r="BL37" s="127"/>
      <c r="BM37" s="127"/>
      <c r="BN37" s="135"/>
      <c r="BO37" s="127"/>
      <c r="BP37" s="135"/>
      <c r="BQ37" s="122"/>
      <c r="BR37" s="135"/>
      <c r="BS37" s="127"/>
      <c r="BT37" s="127"/>
      <c r="BU37" s="127"/>
      <c r="BV37" s="119"/>
      <c r="BW37" s="119"/>
      <c r="BX37" s="148">
        <f t="shared" si="6"/>
        <v>0</v>
      </c>
      <c r="BY37" s="148">
        <f t="shared" si="6"/>
        <v>0</v>
      </c>
      <c r="BZ37" s="127"/>
      <c r="CA37" s="123"/>
      <c r="CB37" s="119"/>
      <c r="CC37" s="120"/>
      <c r="CD37" s="119"/>
      <c r="CE37" s="121"/>
      <c r="CF37" s="119"/>
      <c r="CG37" s="202"/>
      <c r="CH37" s="119"/>
      <c r="CI37" s="125"/>
      <c r="CJ37" s="119"/>
      <c r="CK37" s="124"/>
    </row>
    <row r="38" spans="1:89" s="128" customFormat="1" ht="22.5" customHeight="1">
      <c r="A38" s="113" t="s">
        <v>143</v>
      </c>
      <c r="B38" s="129"/>
      <c r="C38" s="114"/>
      <c r="D38" s="131"/>
      <c r="E38" s="132"/>
      <c r="F38" s="133"/>
      <c r="G38" s="133"/>
      <c r="H38" s="133"/>
      <c r="I38" s="133"/>
      <c r="J38" s="133"/>
      <c r="K38" s="127"/>
      <c r="L38" s="127"/>
      <c r="M38" s="127"/>
      <c r="N38" s="127"/>
      <c r="O38" s="119"/>
      <c r="P38" s="119"/>
      <c r="Q38" s="148">
        <f t="shared" si="2"/>
        <v>0</v>
      </c>
      <c r="R38" s="148">
        <f t="shared" si="3"/>
        <v>0</v>
      </c>
      <c r="S38" s="118">
        <f t="shared" si="0"/>
        <v>0</v>
      </c>
      <c r="T38" s="127"/>
      <c r="U38" s="118"/>
      <c r="V38" s="118"/>
      <c r="W38" s="149">
        <f t="shared" si="1"/>
        <v>0</v>
      </c>
      <c r="X38" s="127"/>
      <c r="Y38" s="120"/>
      <c r="Z38" s="120"/>
      <c r="AA38" s="120"/>
      <c r="AB38" s="120"/>
      <c r="AC38" s="120"/>
      <c r="AD38" s="120"/>
      <c r="AE38" s="120"/>
      <c r="AF38" s="120"/>
      <c r="AG38" s="120"/>
      <c r="AH38" s="120"/>
      <c r="AI38" s="120"/>
      <c r="AJ38" s="150">
        <f t="shared" si="4"/>
        <v>0</v>
      </c>
      <c r="AK38" s="127"/>
      <c r="AL38" s="134"/>
      <c r="AM38" s="134"/>
      <c r="AN38" s="134"/>
      <c r="AO38" s="121"/>
      <c r="AP38" s="203">
        <f t="shared" si="5"/>
        <v>0</v>
      </c>
      <c r="AQ38" s="127"/>
      <c r="AR38" s="207"/>
      <c r="AS38" s="207"/>
      <c r="AT38" s="207"/>
      <c r="AU38" s="207"/>
      <c r="AV38" s="127"/>
      <c r="AW38" s="127"/>
      <c r="AX38" s="119"/>
      <c r="AY38" s="127"/>
      <c r="AZ38" s="127"/>
      <c r="BA38" s="127"/>
      <c r="BB38" s="127"/>
      <c r="BC38" s="127"/>
      <c r="BD38" s="127"/>
      <c r="BE38" s="119"/>
      <c r="BF38" s="119"/>
      <c r="BG38" s="119"/>
      <c r="BH38" s="119"/>
      <c r="BI38" s="119"/>
      <c r="BJ38" s="119"/>
      <c r="BK38" s="119"/>
      <c r="BL38" s="127"/>
      <c r="BM38" s="127"/>
      <c r="BN38" s="135"/>
      <c r="BO38" s="127"/>
      <c r="BP38" s="135"/>
      <c r="BQ38" s="122"/>
      <c r="BR38" s="135"/>
      <c r="BS38" s="127"/>
      <c r="BT38" s="127"/>
      <c r="BU38" s="127"/>
      <c r="BV38" s="119"/>
      <c r="BW38" s="119"/>
      <c r="BX38" s="148">
        <f t="shared" si="6"/>
        <v>0</v>
      </c>
      <c r="BY38" s="148">
        <f t="shared" si="6"/>
        <v>0</v>
      </c>
      <c r="BZ38" s="127"/>
      <c r="CA38" s="123"/>
      <c r="CB38" s="119"/>
      <c r="CC38" s="120"/>
      <c r="CD38" s="119"/>
      <c r="CE38" s="121"/>
      <c r="CF38" s="119"/>
      <c r="CG38" s="202"/>
      <c r="CH38" s="119"/>
      <c r="CI38" s="125"/>
      <c r="CJ38" s="119"/>
      <c r="CK38" s="124"/>
    </row>
    <row r="39" spans="1:89" s="128" customFormat="1" ht="22.5" customHeight="1">
      <c r="A39" s="113" t="s">
        <v>216</v>
      </c>
      <c r="B39" s="129"/>
      <c r="C39" s="114"/>
      <c r="D39" s="131"/>
      <c r="E39" s="132"/>
      <c r="F39" s="133"/>
      <c r="G39" s="133"/>
      <c r="H39" s="133"/>
      <c r="I39" s="133"/>
      <c r="J39" s="133"/>
      <c r="K39" s="127"/>
      <c r="L39" s="127"/>
      <c r="M39" s="127"/>
      <c r="N39" s="127"/>
      <c r="O39" s="119"/>
      <c r="P39" s="119"/>
      <c r="Q39" s="148">
        <f>W39+S39+AJ39+AP39</f>
        <v>0</v>
      </c>
      <c r="R39" s="148">
        <f t="shared" si="3"/>
        <v>0</v>
      </c>
      <c r="S39" s="118">
        <f t="shared" si="0"/>
        <v>0</v>
      </c>
      <c r="T39" s="127"/>
      <c r="U39" s="118"/>
      <c r="V39" s="118"/>
      <c r="W39" s="149">
        <f t="shared" si="1"/>
        <v>0</v>
      </c>
      <c r="X39" s="127"/>
      <c r="Y39" s="120"/>
      <c r="Z39" s="120"/>
      <c r="AA39" s="120"/>
      <c r="AB39" s="120"/>
      <c r="AC39" s="120"/>
      <c r="AD39" s="120"/>
      <c r="AE39" s="120"/>
      <c r="AF39" s="120"/>
      <c r="AG39" s="120"/>
      <c r="AH39" s="120"/>
      <c r="AI39" s="120"/>
      <c r="AJ39" s="150">
        <f t="shared" si="4"/>
        <v>0</v>
      </c>
      <c r="AK39" s="127"/>
      <c r="AL39" s="134"/>
      <c r="AM39" s="134"/>
      <c r="AN39" s="134"/>
      <c r="AO39" s="121"/>
      <c r="AP39" s="203">
        <f t="shared" si="5"/>
        <v>0</v>
      </c>
      <c r="AQ39" s="127"/>
      <c r="AR39" s="207"/>
      <c r="AS39" s="207"/>
      <c r="AT39" s="207"/>
      <c r="AU39" s="207"/>
      <c r="AV39" s="127"/>
      <c r="AW39" s="127"/>
      <c r="AX39" s="119"/>
      <c r="AY39" s="127"/>
      <c r="AZ39" s="127"/>
      <c r="BA39" s="127"/>
      <c r="BB39" s="127"/>
      <c r="BC39" s="127"/>
      <c r="BD39" s="127"/>
      <c r="BE39" s="119"/>
      <c r="BF39" s="119"/>
      <c r="BG39" s="119"/>
      <c r="BH39" s="119"/>
      <c r="BI39" s="119"/>
      <c r="BJ39" s="119"/>
      <c r="BK39" s="119"/>
      <c r="BL39" s="127"/>
      <c r="BM39" s="127"/>
      <c r="BN39" s="135"/>
      <c r="BO39" s="127"/>
      <c r="BP39" s="135"/>
      <c r="BQ39" s="122"/>
      <c r="BR39" s="135"/>
      <c r="BS39" s="127"/>
      <c r="BT39" s="127"/>
      <c r="BU39" s="127"/>
      <c r="BV39" s="119"/>
      <c r="BW39" s="119"/>
      <c r="BX39" s="148">
        <f t="shared" si="6"/>
        <v>0</v>
      </c>
      <c r="BY39" s="148">
        <f t="shared" si="6"/>
        <v>0</v>
      </c>
      <c r="BZ39" s="127"/>
      <c r="CA39" s="123"/>
      <c r="CB39" s="119"/>
      <c r="CC39" s="120"/>
      <c r="CD39" s="119"/>
      <c r="CE39" s="121"/>
      <c r="CF39" s="119"/>
      <c r="CG39" s="202"/>
      <c r="CH39" s="119"/>
      <c r="CI39" s="125"/>
      <c r="CJ39" s="119"/>
      <c r="CK39" s="124"/>
    </row>
    <row r="40" spans="1:89" s="139" customFormat="1" ht="18" customHeight="1">
      <c r="A40" s="136"/>
      <c r="B40" s="137"/>
      <c r="C40" s="138" t="s">
        <v>3</v>
      </c>
      <c r="D40" s="172">
        <f>SUM(D8:D39)</f>
        <v>0</v>
      </c>
      <c r="E40" s="151">
        <f aca="true" t="shared" si="7" ref="E40:BP40">SUM(E8:E39)</f>
        <v>0</v>
      </c>
      <c r="F40" s="151">
        <f t="shared" si="7"/>
        <v>0</v>
      </c>
      <c r="G40" s="151">
        <f t="shared" si="7"/>
        <v>0</v>
      </c>
      <c r="H40" s="151">
        <f t="shared" si="7"/>
        <v>0</v>
      </c>
      <c r="I40" s="151">
        <f t="shared" si="7"/>
        <v>0</v>
      </c>
      <c r="J40" s="151">
        <f t="shared" si="7"/>
        <v>0</v>
      </c>
      <c r="K40" s="151">
        <f t="shared" si="7"/>
        <v>0</v>
      </c>
      <c r="L40" s="151">
        <f t="shared" si="7"/>
        <v>0</v>
      </c>
      <c r="M40" s="151">
        <f t="shared" si="7"/>
        <v>0</v>
      </c>
      <c r="N40" s="151">
        <f t="shared" si="7"/>
        <v>0</v>
      </c>
      <c r="O40" s="151">
        <f t="shared" si="7"/>
        <v>0</v>
      </c>
      <c r="P40" s="151">
        <f t="shared" si="7"/>
        <v>0</v>
      </c>
      <c r="Q40" s="151">
        <f>SUM(Q8:Q39)</f>
        <v>0</v>
      </c>
      <c r="R40" s="151">
        <f t="shared" si="7"/>
        <v>0</v>
      </c>
      <c r="S40" s="151">
        <f t="shared" si="7"/>
        <v>0</v>
      </c>
      <c r="T40" s="151">
        <f t="shared" si="7"/>
        <v>0</v>
      </c>
      <c r="U40" s="151">
        <f t="shared" si="7"/>
        <v>0</v>
      </c>
      <c r="V40" s="151">
        <f t="shared" si="7"/>
        <v>0</v>
      </c>
      <c r="W40" s="151">
        <f t="shared" si="7"/>
        <v>0</v>
      </c>
      <c r="X40" s="151">
        <f t="shared" si="7"/>
        <v>0</v>
      </c>
      <c r="Y40" s="151">
        <f t="shared" si="7"/>
        <v>0</v>
      </c>
      <c r="Z40" s="151">
        <f t="shared" si="7"/>
        <v>0</v>
      </c>
      <c r="AA40" s="151">
        <f t="shared" si="7"/>
        <v>0</v>
      </c>
      <c r="AB40" s="151">
        <f t="shared" si="7"/>
        <v>0</v>
      </c>
      <c r="AC40" s="151">
        <f t="shared" si="7"/>
        <v>0</v>
      </c>
      <c r="AD40" s="151">
        <f t="shared" si="7"/>
        <v>0</v>
      </c>
      <c r="AE40" s="151">
        <f t="shared" si="7"/>
        <v>0</v>
      </c>
      <c r="AF40" s="151">
        <f t="shared" si="7"/>
        <v>0</v>
      </c>
      <c r="AG40" s="151">
        <f t="shared" si="7"/>
        <v>0</v>
      </c>
      <c r="AH40" s="151">
        <f t="shared" si="7"/>
        <v>0</v>
      </c>
      <c r="AI40" s="151">
        <f t="shared" si="7"/>
        <v>0</v>
      </c>
      <c r="AJ40" s="151">
        <f t="shared" si="7"/>
        <v>0</v>
      </c>
      <c r="AK40" s="151">
        <f t="shared" si="7"/>
        <v>0</v>
      </c>
      <c r="AL40" s="151">
        <f t="shared" si="7"/>
        <v>0</v>
      </c>
      <c r="AM40" s="151">
        <f t="shared" si="7"/>
        <v>0</v>
      </c>
      <c r="AN40" s="151">
        <f t="shared" si="7"/>
        <v>0</v>
      </c>
      <c r="AO40" s="151">
        <f t="shared" si="7"/>
        <v>0</v>
      </c>
      <c r="AP40" s="151">
        <f t="shared" si="7"/>
        <v>0</v>
      </c>
      <c r="AQ40" s="151">
        <f>SUM(AQ8:AQ39)</f>
        <v>0</v>
      </c>
      <c r="AR40" s="151">
        <f t="shared" si="7"/>
        <v>0</v>
      </c>
      <c r="AS40" s="151">
        <f t="shared" si="7"/>
        <v>0</v>
      </c>
      <c r="AT40" s="151">
        <f t="shared" si="7"/>
        <v>0</v>
      </c>
      <c r="AU40" s="151">
        <f t="shared" si="7"/>
        <v>0</v>
      </c>
      <c r="AV40" s="151">
        <f t="shared" si="7"/>
        <v>0</v>
      </c>
      <c r="AW40" s="151">
        <f t="shared" si="7"/>
        <v>0</v>
      </c>
      <c r="AX40" s="151">
        <f t="shared" si="7"/>
        <v>0</v>
      </c>
      <c r="AY40" s="151">
        <f>SUM(AY8:AY39)</f>
        <v>0</v>
      </c>
      <c r="AZ40" s="151">
        <f>SUM(AZ8:AZ39)</f>
        <v>0</v>
      </c>
      <c r="BA40" s="151">
        <f>SUM(BA8:BA39)</f>
        <v>0</v>
      </c>
      <c r="BB40" s="151">
        <f t="shared" si="7"/>
        <v>0</v>
      </c>
      <c r="BC40" s="151">
        <f t="shared" si="7"/>
        <v>0</v>
      </c>
      <c r="BD40" s="151">
        <f t="shared" si="7"/>
        <v>0</v>
      </c>
      <c r="BE40" s="151">
        <f t="shared" si="7"/>
        <v>0</v>
      </c>
      <c r="BF40" s="151">
        <f t="shared" si="7"/>
        <v>0</v>
      </c>
      <c r="BG40" s="151">
        <f t="shared" si="7"/>
        <v>0</v>
      </c>
      <c r="BH40" s="151">
        <f t="shared" si="7"/>
        <v>0</v>
      </c>
      <c r="BI40" s="151">
        <f t="shared" si="7"/>
        <v>0</v>
      </c>
      <c r="BJ40" s="151">
        <f t="shared" si="7"/>
        <v>0</v>
      </c>
      <c r="BK40" s="151">
        <f t="shared" si="7"/>
        <v>0</v>
      </c>
      <c r="BL40" s="151">
        <f t="shared" si="7"/>
        <v>0</v>
      </c>
      <c r="BM40" s="151">
        <f t="shared" si="7"/>
        <v>0</v>
      </c>
      <c r="BN40" s="151">
        <f>SUM(BN8:BN39)</f>
        <v>0</v>
      </c>
      <c r="BO40" s="151">
        <f t="shared" si="7"/>
        <v>0</v>
      </c>
      <c r="BP40" s="151">
        <f t="shared" si="7"/>
        <v>0</v>
      </c>
      <c r="BQ40" s="151">
        <f aca="true" t="shared" si="8" ref="BQ40:CK40">SUM(BQ8:BQ39)</f>
        <v>0</v>
      </c>
      <c r="BR40" s="151">
        <f t="shared" si="8"/>
        <v>0</v>
      </c>
      <c r="BS40" s="151">
        <f t="shared" si="8"/>
        <v>0</v>
      </c>
      <c r="BT40" s="151">
        <f t="shared" si="8"/>
        <v>0</v>
      </c>
      <c r="BU40" s="151">
        <f t="shared" si="8"/>
        <v>0</v>
      </c>
      <c r="BV40" s="151">
        <f t="shared" si="8"/>
        <v>0</v>
      </c>
      <c r="BW40" s="151">
        <f t="shared" si="8"/>
        <v>0</v>
      </c>
      <c r="BX40" s="151">
        <f t="shared" si="8"/>
        <v>0</v>
      </c>
      <c r="BY40" s="151">
        <f t="shared" si="8"/>
        <v>0</v>
      </c>
      <c r="BZ40" s="151">
        <f t="shared" si="8"/>
        <v>0</v>
      </c>
      <c r="CA40" s="151">
        <f t="shared" si="8"/>
        <v>0</v>
      </c>
      <c r="CB40" s="151">
        <f t="shared" si="8"/>
        <v>0</v>
      </c>
      <c r="CC40" s="151">
        <f t="shared" si="8"/>
        <v>0</v>
      </c>
      <c r="CD40" s="151">
        <f t="shared" si="8"/>
        <v>0</v>
      </c>
      <c r="CE40" s="151">
        <f t="shared" si="8"/>
        <v>0</v>
      </c>
      <c r="CF40" s="151">
        <f t="shared" si="8"/>
        <v>0</v>
      </c>
      <c r="CG40" s="151">
        <f t="shared" si="8"/>
        <v>0</v>
      </c>
      <c r="CH40" s="151">
        <f t="shared" si="8"/>
        <v>0</v>
      </c>
      <c r="CI40" s="151">
        <f t="shared" si="8"/>
        <v>0</v>
      </c>
      <c r="CJ40" s="151">
        <f t="shared" si="8"/>
        <v>0</v>
      </c>
      <c r="CK40" s="151">
        <f t="shared" si="8"/>
        <v>0</v>
      </c>
    </row>
    <row r="41" spans="1:89" s="139" customFormat="1" ht="18" customHeight="1">
      <c r="A41" s="136"/>
      <c r="B41" s="137"/>
      <c r="C41" s="173" t="s">
        <v>147</v>
      </c>
      <c r="D41" s="174"/>
      <c r="E41" s="152"/>
      <c r="F41" s="152"/>
      <c r="G41" s="152"/>
      <c r="H41" s="152"/>
      <c r="I41" s="152"/>
      <c r="J41" s="152"/>
      <c r="K41" s="152"/>
      <c r="L41" s="152"/>
      <c r="M41" s="152"/>
      <c r="N41" s="152"/>
      <c r="O41" s="152"/>
      <c r="P41" s="152"/>
      <c r="Q41" s="153"/>
      <c r="R41" s="153"/>
      <c r="S41" s="154"/>
      <c r="T41" s="155">
        <f>D41</f>
        <v>0</v>
      </c>
      <c r="U41" s="154"/>
      <c r="V41" s="154"/>
      <c r="W41" s="154"/>
      <c r="X41" s="154"/>
      <c r="Y41" s="152"/>
      <c r="Z41" s="152"/>
      <c r="AA41" s="152"/>
      <c r="AB41" s="152"/>
      <c r="AC41" s="152"/>
      <c r="AD41" s="152"/>
      <c r="AE41" s="152"/>
      <c r="AF41" s="152"/>
      <c r="AG41" s="152"/>
      <c r="AH41" s="152"/>
      <c r="AI41" s="152"/>
      <c r="AJ41" s="154"/>
      <c r="AK41" s="154"/>
      <c r="AL41" s="152"/>
      <c r="AM41" s="152"/>
      <c r="AN41" s="152"/>
      <c r="AO41" s="152"/>
      <c r="AP41" s="154"/>
      <c r="AQ41" s="154"/>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4"/>
      <c r="BY41" s="152"/>
      <c r="BZ41" s="155">
        <f>D41</f>
        <v>0</v>
      </c>
      <c r="CA41" s="154"/>
      <c r="CB41" s="154"/>
      <c r="CC41" s="154"/>
      <c r="CD41" s="154"/>
      <c r="CE41" s="154"/>
      <c r="CF41" s="154"/>
      <c r="CG41" s="154"/>
      <c r="CH41" s="154"/>
      <c r="CI41" s="154"/>
      <c r="CJ41" s="154"/>
      <c r="CK41" s="154"/>
    </row>
    <row r="42" spans="1:89" s="139" customFormat="1" ht="25.5" customHeight="1">
      <c r="A42" s="136"/>
      <c r="B42" s="137"/>
      <c r="C42" s="208" t="s">
        <v>357</v>
      </c>
      <c r="D42" s="175"/>
      <c r="E42" s="152"/>
      <c r="F42" s="152"/>
      <c r="G42" s="152"/>
      <c r="H42" s="152"/>
      <c r="I42" s="152"/>
      <c r="J42" s="152"/>
      <c r="K42" s="152"/>
      <c r="L42" s="152"/>
      <c r="M42" s="152"/>
      <c r="N42" s="152"/>
      <c r="O42" s="152"/>
      <c r="P42" s="152"/>
      <c r="Q42" s="153"/>
      <c r="R42" s="153"/>
      <c r="S42" s="154"/>
      <c r="T42" s="154"/>
      <c r="U42" s="154"/>
      <c r="V42" s="154"/>
      <c r="W42" s="154"/>
      <c r="X42" s="156">
        <f>D42</f>
        <v>0</v>
      </c>
      <c r="Y42" s="152"/>
      <c r="Z42" s="152"/>
      <c r="AA42" s="152"/>
      <c r="AB42" s="152"/>
      <c r="AC42" s="152"/>
      <c r="AD42" s="152"/>
      <c r="AE42" s="152"/>
      <c r="AF42" s="152"/>
      <c r="AG42" s="152"/>
      <c r="AH42" s="152"/>
      <c r="AI42" s="152"/>
      <c r="AJ42" s="154"/>
      <c r="AK42" s="154"/>
      <c r="AL42" s="152"/>
      <c r="AM42" s="152"/>
      <c r="AN42" s="152"/>
      <c r="AO42" s="152"/>
      <c r="AP42" s="154"/>
      <c r="AQ42" s="154"/>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4"/>
      <c r="BY42" s="152"/>
      <c r="BZ42" s="154"/>
      <c r="CA42" s="154"/>
      <c r="CB42" s="156">
        <f>D42</f>
        <v>0</v>
      </c>
      <c r="CC42" s="154"/>
      <c r="CD42" s="154"/>
      <c r="CE42" s="154"/>
      <c r="CF42" s="201"/>
      <c r="CG42" s="154"/>
      <c r="CH42" s="201"/>
      <c r="CI42" s="154"/>
      <c r="CJ42" s="154"/>
      <c r="CK42" s="154"/>
    </row>
    <row r="43" spans="1:89" s="139" customFormat="1" ht="18" customHeight="1">
      <c r="A43" s="136"/>
      <c r="B43" s="137"/>
      <c r="C43" s="173" t="s">
        <v>348</v>
      </c>
      <c r="D43" s="176"/>
      <c r="E43" s="152"/>
      <c r="F43" s="152"/>
      <c r="G43" s="152"/>
      <c r="H43" s="152"/>
      <c r="I43" s="152"/>
      <c r="J43" s="152"/>
      <c r="K43" s="152"/>
      <c r="L43" s="152"/>
      <c r="M43" s="152"/>
      <c r="N43" s="152"/>
      <c r="O43" s="152"/>
      <c r="P43" s="152"/>
      <c r="Q43" s="153"/>
      <c r="R43" s="153"/>
      <c r="S43" s="154"/>
      <c r="T43" s="154"/>
      <c r="U43" s="154"/>
      <c r="V43" s="154"/>
      <c r="W43" s="154"/>
      <c r="X43" s="154"/>
      <c r="Y43" s="152"/>
      <c r="Z43" s="152"/>
      <c r="AA43" s="152"/>
      <c r="AB43" s="152"/>
      <c r="AC43" s="152"/>
      <c r="AD43" s="152"/>
      <c r="AE43" s="152"/>
      <c r="AF43" s="152"/>
      <c r="AG43" s="152"/>
      <c r="AH43" s="152"/>
      <c r="AI43" s="152"/>
      <c r="AJ43" s="154"/>
      <c r="AK43" s="157">
        <f>D43</f>
        <v>0</v>
      </c>
      <c r="AL43" s="152"/>
      <c r="AM43" s="152"/>
      <c r="AN43" s="152"/>
      <c r="AO43" s="152"/>
      <c r="AP43" s="154"/>
      <c r="AQ43" s="154"/>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4"/>
      <c r="BY43" s="152"/>
      <c r="BZ43" s="154"/>
      <c r="CA43" s="154"/>
      <c r="CB43" s="154"/>
      <c r="CC43" s="154"/>
      <c r="CD43" s="157">
        <f>D43</f>
        <v>0</v>
      </c>
      <c r="CE43" s="154"/>
      <c r="CF43" s="154"/>
      <c r="CG43" s="154"/>
      <c r="CH43" s="154"/>
      <c r="CI43" s="154"/>
      <c r="CJ43" s="154"/>
      <c r="CK43" s="154"/>
    </row>
    <row r="44" spans="1:89" s="139" customFormat="1" ht="18" customHeight="1">
      <c r="A44" s="136"/>
      <c r="B44" s="137"/>
      <c r="C44" s="173" t="s">
        <v>351</v>
      </c>
      <c r="D44" s="204"/>
      <c r="E44" s="152"/>
      <c r="F44" s="152"/>
      <c r="G44" s="152"/>
      <c r="H44" s="152"/>
      <c r="I44" s="152"/>
      <c r="J44" s="152"/>
      <c r="K44" s="152"/>
      <c r="L44" s="152"/>
      <c r="M44" s="152"/>
      <c r="N44" s="152"/>
      <c r="O44" s="152"/>
      <c r="P44" s="152"/>
      <c r="Q44" s="153"/>
      <c r="R44" s="153"/>
      <c r="S44" s="154"/>
      <c r="T44" s="154"/>
      <c r="U44" s="154"/>
      <c r="V44" s="154"/>
      <c r="W44" s="154"/>
      <c r="X44" s="154"/>
      <c r="Y44" s="152"/>
      <c r="Z44" s="152"/>
      <c r="AA44" s="152"/>
      <c r="AB44" s="152"/>
      <c r="AC44" s="152"/>
      <c r="AD44" s="152"/>
      <c r="AE44" s="152"/>
      <c r="AF44" s="152"/>
      <c r="AG44" s="152"/>
      <c r="AH44" s="152"/>
      <c r="AI44" s="152"/>
      <c r="AJ44" s="154"/>
      <c r="AK44" s="154"/>
      <c r="AL44" s="152"/>
      <c r="AM44" s="152"/>
      <c r="AN44" s="152"/>
      <c r="AO44" s="152"/>
      <c r="AP44" s="154"/>
      <c r="AQ44" s="205"/>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4"/>
      <c r="BY44" s="152"/>
      <c r="BZ44" s="154"/>
      <c r="CA44" s="154"/>
      <c r="CB44" s="154"/>
      <c r="CC44" s="154"/>
      <c r="CD44" s="154"/>
      <c r="CE44" s="154"/>
      <c r="CF44" s="205"/>
      <c r="CG44" s="154"/>
      <c r="CH44" s="205"/>
      <c r="CI44" s="154"/>
      <c r="CJ44" s="154"/>
      <c r="CK44" s="154"/>
    </row>
    <row r="45" spans="1:89" s="139" customFormat="1" ht="18" customHeight="1">
      <c r="A45" s="136"/>
      <c r="B45" s="137"/>
      <c r="C45" s="173" t="s">
        <v>148</v>
      </c>
      <c r="D45" s="177"/>
      <c r="E45" s="152"/>
      <c r="F45" s="152"/>
      <c r="G45" s="152"/>
      <c r="H45" s="152"/>
      <c r="I45" s="152"/>
      <c r="J45" s="152"/>
      <c r="K45" s="152"/>
      <c r="L45" s="152"/>
      <c r="M45" s="152"/>
      <c r="N45" s="152"/>
      <c r="O45" s="152"/>
      <c r="P45" s="152"/>
      <c r="Q45" s="153"/>
      <c r="R45" s="158">
        <f>D45</f>
        <v>0</v>
      </c>
      <c r="S45" s="154"/>
      <c r="T45" s="154"/>
      <c r="U45" s="154"/>
      <c r="V45" s="154"/>
      <c r="W45" s="154"/>
      <c r="X45" s="154"/>
      <c r="Y45" s="152"/>
      <c r="Z45" s="152"/>
      <c r="AA45" s="152"/>
      <c r="AB45" s="152"/>
      <c r="AC45" s="152"/>
      <c r="AD45" s="152"/>
      <c r="AE45" s="152"/>
      <c r="AF45" s="152"/>
      <c r="AG45" s="152"/>
      <c r="AH45" s="152"/>
      <c r="AI45" s="152"/>
      <c r="AJ45" s="154"/>
      <c r="AK45" s="154"/>
      <c r="AL45" s="152"/>
      <c r="AM45" s="152"/>
      <c r="AN45" s="152"/>
      <c r="AO45" s="152"/>
      <c r="AP45" s="154"/>
      <c r="AQ45" s="154"/>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9">
        <f>D45</f>
        <v>0</v>
      </c>
      <c r="BY45" s="152"/>
      <c r="BZ45" s="154"/>
      <c r="CA45" s="154"/>
      <c r="CB45" s="154"/>
      <c r="CC45" s="154"/>
      <c r="CD45" s="154"/>
      <c r="CE45" s="154"/>
      <c r="CF45" s="154"/>
      <c r="CG45" s="154"/>
      <c r="CH45" s="154"/>
      <c r="CI45" s="154"/>
      <c r="CJ45" s="154"/>
      <c r="CK45" s="154"/>
    </row>
    <row r="46" spans="1:89" s="142" customFormat="1" ht="16.5" customHeight="1" thickBot="1">
      <c r="A46" s="140"/>
      <c r="B46" s="141"/>
      <c r="C46" s="178" t="s">
        <v>4</v>
      </c>
      <c r="D46" s="179">
        <f>E46+G46+I46+K46+M46+O46+Q46+AV46+AX46+BB46+BD46+BF46+BH46+BJ46+BL46+BN46+BP46+BR46+BT46+BV46+BX46</f>
        <v>0</v>
      </c>
      <c r="E46" s="161">
        <f>E7+E40-F40</f>
        <v>0</v>
      </c>
      <c r="F46" s="160"/>
      <c r="G46" s="160"/>
      <c r="H46" s="161">
        <f>H7+H40-G40</f>
        <v>0</v>
      </c>
      <c r="I46" s="161">
        <f>I40+I7-J40</f>
        <v>0</v>
      </c>
      <c r="J46" s="160"/>
      <c r="K46" s="161">
        <f>K7+K40-L40</f>
        <v>0</v>
      </c>
      <c r="L46" s="162"/>
      <c r="M46" s="161">
        <f>M7+M40-N40</f>
        <v>0</v>
      </c>
      <c r="N46" s="162"/>
      <c r="O46" s="162"/>
      <c r="P46" s="161">
        <f>P7+P40-O40</f>
        <v>0</v>
      </c>
      <c r="Q46" s="163">
        <f>Q40-R45-R40</f>
        <v>0</v>
      </c>
      <c r="R46" s="162"/>
      <c r="S46" s="164">
        <f>S40-T41</f>
        <v>0</v>
      </c>
      <c r="T46" s="162"/>
      <c r="U46" s="166">
        <f>U7+U40</f>
        <v>0</v>
      </c>
      <c r="V46" s="166">
        <f>V7+V40</f>
        <v>0</v>
      </c>
      <c r="W46" s="165">
        <f>W40-X42-X40</f>
        <v>0</v>
      </c>
      <c r="X46" s="162"/>
      <c r="Y46" s="166">
        <f aca="true" t="shared" si="9" ref="Y46:AI46">Y40+Y7</f>
        <v>0</v>
      </c>
      <c r="Z46" s="166">
        <f t="shared" si="9"/>
        <v>0</v>
      </c>
      <c r="AA46" s="166">
        <f t="shared" si="9"/>
        <v>0</v>
      </c>
      <c r="AB46" s="166">
        <f t="shared" si="9"/>
        <v>0</v>
      </c>
      <c r="AC46" s="166">
        <f t="shared" si="9"/>
        <v>0</v>
      </c>
      <c r="AD46" s="166">
        <f t="shared" si="9"/>
        <v>0</v>
      </c>
      <c r="AE46" s="166">
        <f>AE40+AE7</f>
        <v>0</v>
      </c>
      <c r="AF46" s="166">
        <f t="shared" si="9"/>
        <v>0</v>
      </c>
      <c r="AG46" s="166">
        <f t="shared" si="9"/>
        <v>0</v>
      </c>
      <c r="AH46" s="166">
        <f t="shared" si="9"/>
        <v>0</v>
      </c>
      <c r="AI46" s="166">
        <f t="shared" si="9"/>
        <v>0</v>
      </c>
      <c r="AJ46" s="167">
        <f>AJ40-AK43</f>
        <v>0</v>
      </c>
      <c r="AK46" s="162" t="s">
        <v>102</v>
      </c>
      <c r="AL46" s="166">
        <f>AL7+AL40</f>
        <v>0</v>
      </c>
      <c r="AM46" s="166">
        <f>AM7+AM40</f>
        <v>0</v>
      </c>
      <c r="AN46" s="166">
        <f>AN7+AN40</f>
        <v>0</v>
      </c>
      <c r="AO46" s="166">
        <f>AO7+AO40</f>
        <v>0</v>
      </c>
      <c r="AP46" s="206">
        <f>AP40-AQ44</f>
        <v>0</v>
      </c>
      <c r="AQ46" s="162"/>
      <c r="AR46" s="166">
        <f>AR7+AR40</f>
        <v>0</v>
      </c>
      <c r="AS46" s="166">
        <f>AS7+AS40</f>
        <v>0</v>
      </c>
      <c r="AT46" s="166">
        <f>AT7+AT40</f>
        <v>0</v>
      </c>
      <c r="AU46" s="166">
        <f>AU7+AU40</f>
        <v>0</v>
      </c>
      <c r="AV46" s="168">
        <f>AV7+AV40-AW40</f>
        <v>0</v>
      </c>
      <c r="AW46" s="162"/>
      <c r="AX46" s="168">
        <f>AX7+AX40-AY40</f>
        <v>0</v>
      </c>
      <c r="AY46" s="162"/>
      <c r="AZ46" s="168">
        <f>AZ7+AZ40-BA40</f>
        <v>0</v>
      </c>
      <c r="BA46" s="162"/>
      <c r="BB46" s="168">
        <f>IF(BB7+BB40-BC40-BC7&gt;0,BB7+BB40-BC40-BC7,0)</f>
        <v>0</v>
      </c>
      <c r="BC46" s="168">
        <f>IF(BC7+BC40-BB40-BB7&gt;0,BC7+BC40-BB40-BB7,0)</f>
        <v>0</v>
      </c>
      <c r="BD46" s="168">
        <f>IF(BD7+BD40-BE40-BE7&gt;0,BD7+BD40-BE40-BE7,0)</f>
        <v>0</v>
      </c>
      <c r="BE46" s="168">
        <f>IF(BE7+BE40-BD40-BD7&gt;0,BE7+BE40-BD40-BD7,0)</f>
        <v>0</v>
      </c>
      <c r="BF46" s="168">
        <f>IF(BF7+BF40-BG40-BG7&gt;0,BF7+BF40-BG40-BG7,0)</f>
        <v>0</v>
      </c>
      <c r="BG46" s="168">
        <f>IF(BG7+BG40-BF40-BF7&gt;0,BG7+BG40-BF40-BF7,0)</f>
        <v>0</v>
      </c>
      <c r="BH46" s="168">
        <f>IF(BH7+BH40-BI40-BI7&gt;0,BH7+BH40-BI40-BI7,0)</f>
        <v>0</v>
      </c>
      <c r="BI46" s="168">
        <f>IF(BI7+BI40-BH40-BH7&gt;0,BI7+BI40-BH40-BH7,0)</f>
        <v>0</v>
      </c>
      <c r="BJ46" s="168">
        <f>IF(BJ7+BJ40-BK40-BK7&gt;0,BJ7+BJ40-BK40-BK7,0)</f>
        <v>0</v>
      </c>
      <c r="BK46" s="168">
        <f>IF(BK7+BK40-BJ40-BJ7&gt;0,BK7+BK40-BJ40-BJ7,0)</f>
        <v>0</v>
      </c>
      <c r="BL46" s="168">
        <f>IF(BL7+BL40-BM40-BM7&gt;0,BL7+BL40-BM40-BM7,0)</f>
        <v>0</v>
      </c>
      <c r="BM46" s="168">
        <f>IF(BM7+BM40-BL40-BL7&gt;0,BM7+BM40-BL40-BL7,0)</f>
        <v>0</v>
      </c>
      <c r="BN46" s="168">
        <f>IF(BN7+BN40-BO40-BO7&gt;0,BN7+BN40-BO40-BO7,0)</f>
        <v>0</v>
      </c>
      <c r="BO46" s="168">
        <f>IF(BO7+BO40-BN40-BN7&gt;0,BO7+BO40-BN40-BN7,0)</f>
        <v>0</v>
      </c>
      <c r="BP46" s="168">
        <f>IF(BP7+BP40-BQ7-BQ40&gt;0,BP7+BP40-BQ40-BQ7,0)</f>
        <v>0</v>
      </c>
      <c r="BQ46" s="168">
        <f>IF(-BP7-BP40+BQ7+BQ40&gt;0,BQ7-BP7-BP40+BQ40,0)</f>
        <v>0</v>
      </c>
      <c r="BR46" s="168">
        <f>IF(BR7+BR40-BS40-BS7&gt;0,BR7+BR40-BS40-BS7,0)</f>
        <v>0</v>
      </c>
      <c r="BS46" s="168">
        <f>IF(BS7+BS40-BR40-BR7&gt;0,BS7+BS40-BR40-BR7,0)</f>
        <v>0</v>
      </c>
      <c r="BT46" s="168">
        <f>IF(BT7+BT40-BU40-BU7&gt;0,BT7+BT40-BU40-BU7,0)</f>
        <v>0</v>
      </c>
      <c r="BU46" s="168">
        <f>IF(BU7+BU40-BT40-BT7&gt;0,BU7+BU40-BT40-BT7,0)</f>
        <v>0</v>
      </c>
      <c r="BV46" s="168">
        <f>IF(BV7+BV40-BW40-BW7&gt;0,BV7+BV40-BW40-BW7,0)</f>
        <v>0</v>
      </c>
      <c r="BW46" s="168">
        <f>IF(BW7+BW40-BV40-BV7&gt;0,BW7+BW40-BV40-BV7,0)</f>
        <v>0</v>
      </c>
      <c r="BX46" s="162"/>
      <c r="BY46" s="168">
        <f>BY7+BY40-BX40-BX45</f>
        <v>0</v>
      </c>
      <c r="BZ46" s="162"/>
      <c r="CA46" s="168">
        <f>CA7+CA40-BZ40-BZ41</f>
        <v>0</v>
      </c>
      <c r="CB46" s="162"/>
      <c r="CC46" s="168">
        <f>CC7+CC40-CB40-CB42</f>
        <v>0</v>
      </c>
      <c r="CD46" s="162"/>
      <c r="CE46" s="168">
        <f>CE7+CE40-CD40-CD43</f>
        <v>0</v>
      </c>
      <c r="CF46" s="162"/>
      <c r="CG46" s="168">
        <f>CG7+CG40-CF40-CF44</f>
        <v>0</v>
      </c>
      <c r="CH46" s="162"/>
      <c r="CI46" s="168">
        <f>CI7+CI40-CH40-CH44</f>
        <v>0</v>
      </c>
      <c r="CJ46" s="162"/>
      <c r="CK46" s="168">
        <f>CK7+CK40-CJ40</f>
        <v>0</v>
      </c>
    </row>
    <row r="47" ht="9" customHeight="1"/>
    <row r="48" spans="7:80" ht="9" customHeight="1">
      <c r="G48" s="143"/>
      <c r="K48" s="260"/>
      <c r="L48" s="260"/>
      <c r="M48" s="260"/>
      <c r="N48" s="260"/>
      <c r="Q48" s="170">
        <f>S40+W40+AJ40+AP40</f>
        <v>0</v>
      </c>
      <c r="R48" s="143"/>
      <c r="BB48" s="143"/>
      <c r="BY48" s="170">
        <f>CA46+CC46+CE46+CG46+CI46+CK46</f>
        <v>0</v>
      </c>
      <c r="BZ48" s="143"/>
      <c r="CB48" s="170">
        <f>CA40+CC40</f>
        <v>0</v>
      </c>
    </row>
    <row r="49" spans="11:80" ht="9" customHeight="1">
      <c r="K49" s="259"/>
      <c r="L49" s="259"/>
      <c r="Q49" s="169" t="s">
        <v>213</v>
      </c>
      <c r="BY49" s="169" t="s">
        <v>212</v>
      </c>
      <c r="CB49" s="169" t="s">
        <v>212</v>
      </c>
    </row>
    <row r="50" spans="5:80" ht="15.75" customHeight="1">
      <c r="E50" s="90" t="s">
        <v>5</v>
      </c>
      <c r="G50" s="90" t="s">
        <v>103</v>
      </c>
      <c r="BY50" s="169" t="s">
        <v>214</v>
      </c>
      <c r="CB50" s="169" t="s">
        <v>215</v>
      </c>
    </row>
    <row r="51" spans="3:89" ht="15.75" customHeight="1">
      <c r="C51" s="144" t="s">
        <v>105</v>
      </c>
      <c r="D51" s="145">
        <f>D40-E51</f>
        <v>0</v>
      </c>
      <c r="E51" s="274">
        <f aca="true" t="shared" si="10" ref="E51:E56">E40+G40+I40+K40+M40+S40+W40+AV40+AX40+BB40+BD40+BF40+BH40+BJ40+BL40+BN40+BP40+BR40+BT40+AJ40+BV40+O40+BZ40+CB40+CD40+CF40+CH40+CJ40+AZ40+AP40</f>
        <v>0</v>
      </c>
      <c r="F51" s="274"/>
      <c r="G51" s="274">
        <f aca="true" t="shared" si="11" ref="G51:G56">F40+H40+J40+L40+N40+T40+X40+AK40+AW40+AY40+BC40+BE40+BG40+BI40+BK40+BM40+BO40+P40+BQ40+BS40+BU40+BW40+CA40+CC40+CE40+CG40+CI40+CK40+BA40+AQ40</f>
        <v>0</v>
      </c>
      <c r="H51" s="274"/>
      <c r="I51" s="146">
        <f aca="true" t="shared" si="12" ref="I51:I56">E51-G51</f>
        <v>0</v>
      </c>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7"/>
      <c r="CI51" s="147"/>
      <c r="CJ51" s="147"/>
      <c r="CK51" s="147"/>
    </row>
    <row r="52" spans="4:89" ht="13.5" customHeight="1">
      <c r="D52" s="146"/>
      <c r="E52" s="274">
        <f t="shared" si="10"/>
        <v>0</v>
      </c>
      <c r="F52" s="274"/>
      <c r="G52" s="274">
        <f t="shared" si="11"/>
        <v>0</v>
      </c>
      <c r="H52" s="274"/>
      <c r="I52" s="146">
        <f t="shared" si="12"/>
        <v>0</v>
      </c>
      <c r="CD52" s="143"/>
      <c r="CE52" s="143"/>
      <c r="CF52" s="143"/>
      <c r="CG52" s="143"/>
      <c r="CH52" s="147"/>
      <c r="CI52" s="147"/>
      <c r="CJ52" s="147"/>
      <c r="CK52" s="147"/>
    </row>
    <row r="53" spans="4:12" ht="12" customHeight="1">
      <c r="D53" s="146"/>
      <c r="E53" s="274">
        <f t="shared" si="10"/>
        <v>0</v>
      </c>
      <c r="F53" s="274"/>
      <c r="G53" s="274">
        <f t="shared" si="11"/>
        <v>0</v>
      </c>
      <c r="H53" s="274"/>
      <c r="I53" s="146">
        <f t="shared" si="12"/>
        <v>0</v>
      </c>
      <c r="K53" s="259"/>
      <c r="L53" s="259"/>
    </row>
    <row r="54" spans="4:9" ht="12" customHeight="1">
      <c r="D54" s="146"/>
      <c r="E54" s="274">
        <f t="shared" si="10"/>
        <v>0</v>
      </c>
      <c r="F54" s="274"/>
      <c r="G54" s="274">
        <f t="shared" si="11"/>
        <v>0</v>
      </c>
      <c r="H54" s="274"/>
      <c r="I54" s="146">
        <f t="shared" si="12"/>
        <v>0</v>
      </c>
    </row>
    <row r="55" spans="4:9" ht="15" customHeight="1">
      <c r="D55" s="146"/>
      <c r="E55" s="274">
        <f t="shared" si="10"/>
        <v>0</v>
      </c>
      <c r="F55" s="274"/>
      <c r="G55" s="274">
        <f t="shared" si="11"/>
        <v>0</v>
      </c>
      <c r="H55" s="274"/>
      <c r="I55" s="146">
        <f t="shared" si="12"/>
        <v>0</v>
      </c>
    </row>
    <row r="56" spans="4:9" ht="14.25" customHeight="1">
      <c r="D56" s="146">
        <f>D46-E56</f>
        <v>0</v>
      </c>
      <c r="E56" s="274">
        <f t="shared" si="10"/>
        <v>0</v>
      </c>
      <c r="F56" s="274"/>
      <c r="G56" s="274">
        <f t="shared" si="11"/>
        <v>0</v>
      </c>
      <c r="H56" s="274"/>
      <c r="I56" s="146">
        <f t="shared" si="12"/>
        <v>0</v>
      </c>
    </row>
    <row r="57" ht="13.5" customHeight="1"/>
    <row r="58" ht="9" customHeight="1"/>
    <row r="59" ht="9" customHeight="1">
      <c r="G59" s="143"/>
    </row>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sheetData>
  <sheetProtection insertRows="0"/>
  <mergeCells count="67">
    <mergeCell ref="AL6:AO6"/>
    <mergeCell ref="AR6:AT6"/>
    <mergeCell ref="BX4:BY5"/>
    <mergeCell ref="BZ4:CA4"/>
    <mergeCell ref="CB4:CC4"/>
    <mergeCell ref="CD4:CE4"/>
    <mergeCell ref="BJ4:BK5"/>
    <mergeCell ref="BL4:BM5"/>
    <mergeCell ref="BN4:BO5"/>
    <mergeCell ref="BP4:BQ5"/>
    <mergeCell ref="BH4:BI5"/>
    <mergeCell ref="CF4:CG4"/>
    <mergeCell ref="CH4:CI4"/>
    <mergeCell ref="BZ5:CA5"/>
    <mergeCell ref="CB5:CC5"/>
    <mergeCell ref="CD5:CE5"/>
    <mergeCell ref="CF5:CG5"/>
    <mergeCell ref="Q4:R5"/>
    <mergeCell ref="K48:L48"/>
    <mergeCell ref="M48:N48"/>
    <mergeCell ref="BR4:BS5"/>
    <mergeCell ref="BT4:BU5"/>
    <mergeCell ref="AX4:AY5"/>
    <mergeCell ref="AZ4:BA5"/>
    <mergeCell ref="BB4:BC5"/>
    <mergeCell ref="BD4:BE5"/>
    <mergeCell ref="BF4:BG5"/>
    <mergeCell ref="E51:F51"/>
    <mergeCell ref="G51:H51"/>
    <mergeCell ref="U4:V4"/>
    <mergeCell ref="CJ4:CK4"/>
    <mergeCell ref="CH5:CI5"/>
    <mergeCell ref="CJ5:CK5"/>
    <mergeCell ref="W4:X5"/>
    <mergeCell ref="Y4:AI4"/>
    <mergeCell ref="AL4:AO4"/>
    <mergeCell ref="AP4:AQ5"/>
    <mergeCell ref="D4:D6"/>
    <mergeCell ref="E4:F5"/>
    <mergeCell ref="AJ4:AK5"/>
    <mergeCell ref="B2:C2"/>
    <mergeCell ref="A4:A6"/>
    <mergeCell ref="B4:B6"/>
    <mergeCell ref="C4:C6"/>
    <mergeCell ref="O4:P5"/>
    <mergeCell ref="G4:H5"/>
    <mergeCell ref="I4:J5"/>
    <mergeCell ref="K4:L5"/>
    <mergeCell ref="G53:H53"/>
    <mergeCell ref="AR4:AU4"/>
    <mergeCell ref="AV4:AW5"/>
    <mergeCell ref="BV4:BW5"/>
    <mergeCell ref="K49:L49"/>
    <mergeCell ref="M4:N5"/>
    <mergeCell ref="K53:L53"/>
    <mergeCell ref="AB6:AI6"/>
    <mergeCell ref="S4:T5"/>
    <mergeCell ref="E56:F56"/>
    <mergeCell ref="G56:H56"/>
    <mergeCell ref="E54:F54"/>
    <mergeCell ref="G54:H54"/>
    <mergeCell ref="A7:C7"/>
    <mergeCell ref="E55:F55"/>
    <mergeCell ref="G55:H55"/>
    <mergeCell ref="E52:F52"/>
    <mergeCell ref="G52:H52"/>
    <mergeCell ref="E53:F53"/>
  </mergeCells>
  <printOptions/>
  <pageMargins left="0.7086614173228347" right="0.7086614173228347" top="0.7480314960629921" bottom="0.7480314960629921" header="0.31496062992125984" footer="0.31496062992125984"/>
  <pageSetup horizontalDpi="600" verticalDpi="600" orientation="landscape" paperSize="9" scale="26" r:id="rId1"/>
  <colBreaks count="2" manualBreakCount="2">
    <brk id="35" max="45" man="1"/>
    <brk id="64" max="45" man="1"/>
  </colBreaks>
</worksheet>
</file>

<file path=xl/worksheets/sheet13.xml><?xml version="1.0" encoding="utf-8"?>
<worksheet xmlns="http://schemas.openxmlformats.org/spreadsheetml/2006/main" xmlns:r="http://schemas.openxmlformats.org/officeDocument/2006/relationships">
  <dimension ref="A1:CK59"/>
  <sheetViews>
    <sheetView view="pageBreakPreview"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8" sqref="A8"/>
    </sheetView>
  </sheetViews>
  <sheetFormatPr defaultColWidth="9.140625" defaultRowHeight="12.75"/>
  <cols>
    <col min="1" max="1" width="4.00390625" style="92" customWidth="1"/>
    <col min="2" max="2" width="10.28125" style="92" customWidth="1"/>
    <col min="3" max="3" width="43.28125" style="95" customWidth="1"/>
    <col min="4" max="4" width="15.28125" style="90" customWidth="1"/>
    <col min="5" max="5" width="12.28125" style="90" customWidth="1"/>
    <col min="6" max="67" width="11.7109375" style="90" customWidth="1"/>
    <col min="68" max="68" width="10.7109375" style="90" customWidth="1"/>
    <col min="69" max="71" width="11.8515625" style="90" customWidth="1"/>
    <col min="72" max="85" width="11.7109375" style="90" customWidth="1"/>
    <col min="86" max="89" width="11.7109375" style="91" customWidth="1"/>
    <col min="90" max="16384" width="9.140625" style="92" customWidth="1"/>
  </cols>
  <sheetData>
    <row r="1" spans="1:4" ht="12.75">
      <c r="A1" s="87" t="s">
        <v>10</v>
      </c>
      <c r="B1" s="87"/>
      <c r="C1" s="88"/>
      <c r="D1" s="89"/>
    </row>
    <row r="2" spans="1:4" ht="12.75">
      <c r="A2" s="87" t="s">
        <v>104</v>
      </c>
      <c r="B2" s="306" t="str">
        <f ca="1">MID(CELL("ИМЯФАЙЛА",A1),SEARCH("]",CELL("ИМЯФАЙЛА",A1))+1,255)</f>
        <v>Октябрь</v>
      </c>
      <c r="C2" s="306"/>
      <c r="D2" s="88" t="s">
        <v>350</v>
      </c>
    </row>
    <row r="3" spans="1:4" ht="13.5" thickBot="1">
      <c r="A3" s="93"/>
      <c r="B3" s="94"/>
      <c r="C3" s="94"/>
      <c r="D3" s="95"/>
    </row>
    <row r="4" spans="1:89" ht="12.75" customHeight="1" thickBot="1">
      <c r="A4" s="288" t="s">
        <v>6</v>
      </c>
      <c r="B4" s="294" t="s">
        <v>7</v>
      </c>
      <c r="C4" s="297" t="s">
        <v>0</v>
      </c>
      <c r="D4" s="291" t="s">
        <v>8</v>
      </c>
      <c r="E4" s="286" t="s">
        <v>195</v>
      </c>
      <c r="F4" s="236"/>
      <c r="G4" s="235" t="s">
        <v>196</v>
      </c>
      <c r="H4" s="236"/>
      <c r="I4" s="235" t="s">
        <v>197</v>
      </c>
      <c r="J4" s="236"/>
      <c r="K4" s="275" t="s">
        <v>324</v>
      </c>
      <c r="L4" s="276"/>
      <c r="M4" s="261" t="s">
        <v>325</v>
      </c>
      <c r="N4" s="236"/>
      <c r="O4" s="279" t="s">
        <v>198</v>
      </c>
      <c r="P4" s="280"/>
      <c r="Q4" s="238" t="s">
        <v>139</v>
      </c>
      <c r="R4" s="239"/>
      <c r="S4" s="270" t="s">
        <v>109</v>
      </c>
      <c r="T4" s="271"/>
      <c r="U4" s="246" t="s">
        <v>218</v>
      </c>
      <c r="V4" s="247"/>
      <c r="W4" s="267" t="s">
        <v>356</v>
      </c>
      <c r="X4" s="268"/>
      <c r="Y4" s="307" t="s">
        <v>149</v>
      </c>
      <c r="Z4" s="308"/>
      <c r="AA4" s="308"/>
      <c r="AB4" s="308"/>
      <c r="AC4" s="308"/>
      <c r="AD4" s="308"/>
      <c r="AE4" s="308"/>
      <c r="AF4" s="308"/>
      <c r="AG4" s="308"/>
      <c r="AH4" s="308"/>
      <c r="AI4" s="309"/>
      <c r="AJ4" s="242" t="s">
        <v>150</v>
      </c>
      <c r="AK4" s="243"/>
      <c r="AL4" s="310" t="s">
        <v>107</v>
      </c>
      <c r="AM4" s="310"/>
      <c r="AN4" s="310"/>
      <c r="AO4" s="310"/>
      <c r="AP4" s="314" t="s">
        <v>347</v>
      </c>
      <c r="AQ4" s="315"/>
      <c r="AR4" s="264" t="s">
        <v>346</v>
      </c>
      <c r="AS4" s="265"/>
      <c r="AT4" s="265"/>
      <c r="AU4" s="266"/>
      <c r="AV4" s="235" t="s">
        <v>199</v>
      </c>
      <c r="AW4" s="236"/>
      <c r="AX4" s="235" t="s">
        <v>200</v>
      </c>
      <c r="AY4" s="236"/>
      <c r="AZ4" s="235" t="s">
        <v>345</v>
      </c>
      <c r="BA4" s="236"/>
      <c r="BB4" s="235" t="s">
        <v>201</v>
      </c>
      <c r="BC4" s="236"/>
      <c r="BD4" s="235" t="s">
        <v>202</v>
      </c>
      <c r="BE4" s="236"/>
      <c r="BF4" s="235" t="s">
        <v>203</v>
      </c>
      <c r="BG4" s="236"/>
      <c r="BH4" s="235" t="s">
        <v>204</v>
      </c>
      <c r="BI4" s="236"/>
      <c r="BJ4" s="261" t="s">
        <v>205</v>
      </c>
      <c r="BK4" s="236"/>
      <c r="BL4" s="261" t="s">
        <v>206</v>
      </c>
      <c r="BM4" s="236"/>
      <c r="BN4" s="261" t="s">
        <v>328</v>
      </c>
      <c r="BO4" s="235"/>
      <c r="BP4" s="279" t="s">
        <v>207</v>
      </c>
      <c r="BQ4" s="276"/>
      <c r="BR4" s="275" t="s">
        <v>208</v>
      </c>
      <c r="BS4" s="276"/>
      <c r="BT4" s="275" t="s">
        <v>146</v>
      </c>
      <c r="BU4" s="276"/>
      <c r="BV4" s="275" t="s">
        <v>209</v>
      </c>
      <c r="BW4" s="276"/>
      <c r="BX4" s="302" t="s">
        <v>112</v>
      </c>
      <c r="BY4" s="303"/>
      <c r="BZ4" s="254" t="s">
        <v>134</v>
      </c>
      <c r="CA4" s="255"/>
      <c r="CB4" s="254" t="s">
        <v>135</v>
      </c>
      <c r="CC4" s="255"/>
      <c r="CD4" s="250" t="s">
        <v>136</v>
      </c>
      <c r="CE4" s="251"/>
      <c r="CF4" s="256" t="s">
        <v>137</v>
      </c>
      <c r="CG4" s="251"/>
      <c r="CH4" s="256" t="s">
        <v>138</v>
      </c>
      <c r="CI4" s="251"/>
      <c r="CJ4" s="256" t="s">
        <v>145</v>
      </c>
      <c r="CK4" s="251"/>
    </row>
    <row r="5" spans="1:89" ht="45" customHeight="1">
      <c r="A5" s="289"/>
      <c r="B5" s="295"/>
      <c r="C5" s="298"/>
      <c r="D5" s="292"/>
      <c r="E5" s="287"/>
      <c r="F5" s="237"/>
      <c r="G5" s="237"/>
      <c r="H5" s="237"/>
      <c r="I5" s="237"/>
      <c r="J5" s="237"/>
      <c r="K5" s="277"/>
      <c r="L5" s="278"/>
      <c r="M5" s="237"/>
      <c r="N5" s="237"/>
      <c r="O5" s="281"/>
      <c r="P5" s="282"/>
      <c r="Q5" s="240"/>
      <c r="R5" s="241"/>
      <c r="S5" s="272"/>
      <c r="T5" s="273"/>
      <c r="U5" s="96" t="s">
        <v>217</v>
      </c>
      <c r="V5" s="96" t="s">
        <v>353</v>
      </c>
      <c r="W5" s="269"/>
      <c r="X5" s="269"/>
      <c r="Y5" s="96" t="s">
        <v>17</v>
      </c>
      <c r="Z5" s="96" t="s">
        <v>11</v>
      </c>
      <c r="AA5" s="96" t="s">
        <v>12</v>
      </c>
      <c r="AB5" s="96" t="s">
        <v>13</v>
      </c>
      <c r="AC5" s="96" t="s">
        <v>14</v>
      </c>
      <c r="AD5" s="96" t="s">
        <v>15</v>
      </c>
      <c r="AE5" s="96" t="s">
        <v>101</v>
      </c>
      <c r="AF5" s="96" t="s">
        <v>108</v>
      </c>
      <c r="AG5" s="96" t="s">
        <v>16</v>
      </c>
      <c r="AH5" s="97" t="s">
        <v>18</v>
      </c>
      <c r="AI5" s="98"/>
      <c r="AJ5" s="244"/>
      <c r="AK5" s="245"/>
      <c r="AL5" s="96" t="s">
        <v>11</v>
      </c>
      <c r="AM5" s="96" t="s">
        <v>12</v>
      </c>
      <c r="AN5" s="96" t="s">
        <v>13</v>
      </c>
      <c r="AO5" s="96" t="s">
        <v>355</v>
      </c>
      <c r="AP5" s="316"/>
      <c r="AQ5" s="317"/>
      <c r="AR5" s="96" t="s">
        <v>11</v>
      </c>
      <c r="AS5" s="96" t="s">
        <v>12</v>
      </c>
      <c r="AT5" s="96" t="s">
        <v>13</v>
      </c>
      <c r="AU5" s="96" t="s">
        <v>355</v>
      </c>
      <c r="AV5" s="237"/>
      <c r="AW5" s="237"/>
      <c r="AX5" s="237"/>
      <c r="AY5" s="237"/>
      <c r="AZ5" s="237"/>
      <c r="BA5" s="237"/>
      <c r="BB5" s="237"/>
      <c r="BC5" s="237"/>
      <c r="BD5" s="237"/>
      <c r="BE5" s="237"/>
      <c r="BF5" s="237"/>
      <c r="BG5" s="237"/>
      <c r="BH5" s="237"/>
      <c r="BI5" s="237"/>
      <c r="BJ5" s="237"/>
      <c r="BK5" s="237"/>
      <c r="BL5" s="237"/>
      <c r="BM5" s="237"/>
      <c r="BN5" s="313"/>
      <c r="BO5" s="313"/>
      <c r="BP5" s="277"/>
      <c r="BQ5" s="278"/>
      <c r="BR5" s="277"/>
      <c r="BS5" s="278"/>
      <c r="BT5" s="277"/>
      <c r="BU5" s="278"/>
      <c r="BV5" s="277"/>
      <c r="BW5" s="278"/>
      <c r="BX5" s="304"/>
      <c r="BY5" s="305"/>
      <c r="BZ5" s="312" t="s">
        <v>354</v>
      </c>
      <c r="CA5" s="312"/>
      <c r="CB5" s="311" t="s">
        <v>380</v>
      </c>
      <c r="CC5" s="311"/>
      <c r="CD5" s="252" t="s">
        <v>111</v>
      </c>
      <c r="CE5" s="253"/>
      <c r="CF5" s="257" t="s">
        <v>110</v>
      </c>
      <c r="CG5" s="258"/>
      <c r="CH5" s="248" t="s">
        <v>144</v>
      </c>
      <c r="CI5" s="249"/>
      <c r="CJ5" s="300" t="s">
        <v>106</v>
      </c>
      <c r="CK5" s="301"/>
    </row>
    <row r="6" spans="1:89" ht="13.5" thickBot="1">
      <c r="A6" s="290"/>
      <c r="B6" s="296"/>
      <c r="C6" s="299"/>
      <c r="D6" s="293"/>
      <c r="E6" s="99" t="s">
        <v>1</v>
      </c>
      <c r="F6" s="100" t="s">
        <v>2</v>
      </c>
      <c r="G6" s="100" t="s">
        <v>1</v>
      </c>
      <c r="H6" s="100" t="s">
        <v>2</v>
      </c>
      <c r="I6" s="100" t="s">
        <v>1</v>
      </c>
      <c r="J6" s="100" t="s">
        <v>2</v>
      </c>
      <c r="K6" s="100" t="s">
        <v>1</v>
      </c>
      <c r="L6" s="100" t="s">
        <v>2</v>
      </c>
      <c r="M6" s="100" t="s">
        <v>1</v>
      </c>
      <c r="N6" s="100" t="s">
        <v>2</v>
      </c>
      <c r="O6" s="100" t="s">
        <v>1</v>
      </c>
      <c r="P6" s="100" t="s">
        <v>2</v>
      </c>
      <c r="Q6" s="100" t="s">
        <v>1</v>
      </c>
      <c r="R6" s="100" t="s">
        <v>2</v>
      </c>
      <c r="S6" s="100" t="s">
        <v>1</v>
      </c>
      <c r="T6" s="100" t="s">
        <v>2</v>
      </c>
      <c r="U6" s="100" t="s">
        <v>1</v>
      </c>
      <c r="V6" s="100" t="s">
        <v>2</v>
      </c>
      <c r="W6" s="100" t="s">
        <v>1</v>
      </c>
      <c r="X6" s="100" t="s">
        <v>2</v>
      </c>
      <c r="Y6" s="100"/>
      <c r="Z6" s="100"/>
      <c r="AA6" s="100"/>
      <c r="AB6" s="262" t="s">
        <v>1</v>
      </c>
      <c r="AC6" s="263"/>
      <c r="AD6" s="263"/>
      <c r="AE6" s="263"/>
      <c r="AF6" s="263"/>
      <c r="AG6" s="263"/>
      <c r="AH6" s="263"/>
      <c r="AI6" s="263"/>
      <c r="AJ6" s="100" t="s">
        <v>1</v>
      </c>
      <c r="AK6" s="100" t="s">
        <v>2</v>
      </c>
      <c r="AL6" s="262" t="s">
        <v>1</v>
      </c>
      <c r="AM6" s="263"/>
      <c r="AN6" s="263"/>
      <c r="AO6" s="283"/>
      <c r="AP6" s="100" t="s">
        <v>1</v>
      </c>
      <c r="AQ6" s="100" t="s">
        <v>2</v>
      </c>
      <c r="AR6" s="262" t="s">
        <v>1</v>
      </c>
      <c r="AS6" s="263"/>
      <c r="AT6" s="283"/>
      <c r="AU6" s="101"/>
      <c r="AV6" s="100" t="s">
        <v>1</v>
      </c>
      <c r="AW6" s="100" t="s">
        <v>2</v>
      </c>
      <c r="AX6" s="100" t="s">
        <v>1</v>
      </c>
      <c r="AY6" s="100" t="s">
        <v>2</v>
      </c>
      <c r="AZ6" s="100" t="s">
        <v>1</v>
      </c>
      <c r="BA6" s="100" t="s">
        <v>2</v>
      </c>
      <c r="BB6" s="100" t="s">
        <v>1</v>
      </c>
      <c r="BC6" s="100" t="s">
        <v>2</v>
      </c>
      <c r="BD6" s="100" t="s">
        <v>1</v>
      </c>
      <c r="BE6" s="100" t="s">
        <v>2</v>
      </c>
      <c r="BF6" s="100" t="s">
        <v>1</v>
      </c>
      <c r="BG6" s="100" t="s">
        <v>2</v>
      </c>
      <c r="BH6" s="100" t="s">
        <v>1</v>
      </c>
      <c r="BI6" s="100" t="s">
        <v>2</v>
      </c>
      <c r="BJ6" s="100" t="s">
        <v>1</v>
      </c>
      <c r="BK6" s="100" t="s">
        <v>2</v>
      </c>
      <c r="BL6" s="100" t="s">
        <v>1</v>
      </c>
      <c r="BM6" s="100" t="s">
        <v>2</v>
      </c>
      <c r="BN6" s="102" t="s">
        <v>1</v>
      </c>
      <c r="BO6" s="102" t="s">
        <v>2</v>
      </c>
      <c r="BP6" s="103" t="s">
        <v>1</v>
      </c>
      <c r="BQ6" s="100" t="s">
        <v>2</v>
      </c>
      <c r="BR6" s="101" t="s">
        <v>1</v>
      </c>
      <c r="BS6" s="100" t="s">
        <v>2</v>
      </c>
      <c r="BT6" s="100" t="s">
        <v>1</v>
      </c>
      <c r="BU6" s="100" t="s">
        <v>2</v>
      </c>
      <c r="BV6" s="100" t="s">
        <v>1</v>
      </c>
      <c r="BW6" s="100" t="s">
        <v>2</v>
      </c>
      <c r="BX6" s="100" t="s">
        <v>1</v>
      </c>
      <c r="BY6" s="100" t="s">
        <v>2</v>
      </c>
      <c r="BZ6" s="100" t="s">
        <v>1</v>
      </c>
      <c r="CA6" s="100" t="s">
        <v>2</v>
      </c>
      <c r="CB6" s="100" t="s">
        <v>1</v>
      </c>
      <c r="CC6" s="100" t="s">
        <v>2</v>
      </c>
      <c r="CD6" s="104" t="s">
        <v>1</v>
      </c>
      <c r="CE6" s="100" t="s">
        <v>2</v>
      </c>
      <c r="CF6" s="104" t="s">
        <v>1</v>
      </c>
      <c r="CG6" s="100" t="s">
        <v>2</v>
      </c>
      <c r="CH6" s="104" t="s">
        <v>1</v>
      </c>
      <c r="CI6" s="100" t="s">
        <v>2</v>
      </c>
      <c r="CJ6" s="104" t="s">
        <v>1</v>
      </c>
      <c r="CK6" s="100" t="s">
        <v>2</v>
      </c>
    </row>
    <row r="7" spans="1:89" s="112" customFormat="1" ht="29.25" customHeight="1" thickBot="1">
      <c r="A7" s="284" t="s">
        <v>406</v>
      </c>
      <c r="B7" s="285"/>
      <c r="C7" s="285"/>
      <c r="D7" s="105"/>
      <c r="E7" s="106">
        <f>Сентябрь!E46</f>
        <v>0</v>
      </c>
      <c r="F7" s="106">
        <f>Сентябрь!F46</f>
        <v>0</v>
      </c>
      <c r="G7" s="106">
        <f>Сентябрь!G46</f>
        <v>0</v>
      </c>
      <c r="H7" s="106">
        <f>Сентябрь!H46</f>
        <v>0</v>
      </c>
      <c r="I7" s="106">
        <f>Сентябрь!I46</f>
        <v>0</v>
      </c>
      <c r="J7" s="106">
        <f>Сентябрь!J46</f>
        <v>0</v>
      </c>
      <c r="K7" s="106">
        <f>Сентябрь!K46</f>
        <v>0</v>
      </c>
      <c r="L7" s="106">
        <f>Сентябрь!L46</f>
        <v>0</v>
      </c>
      <c r="M7" s="106">
        <f>Сентябрь!M46</f>
        <v>0</v>
      </c>
      <c r="N7" s="106">
        <f>Сентябрь!N46</f>
        <v>0</v>
      </c>
      <c r="O7" s="106">
        <f>Сентябрь!O46</f>
        <v>0</v>
      </c>
      <c r="P7" s="106">
        <f>Сентябрь!P46</f>
        <v>0</v>
      </c>
      <c r="Q7" s="106">
        <f>Сентябрь!Q46</f>
        <v>0</v>
      </c>
      <c r="R7" s="106">
        <f>Сентябрь!R46</f>
        <v>0</v>
      </c>
      <c r="S7" s="106">
        <f>Сентябрь!S46</f>
        <v>0</v>
      </c>
      <c r="T7" s="106">
        <f>Сентябрь!T46</f>
        <v>0</v>
      </c>
      <c r="U7" s="106">
        <f>Сентябрь!U46</f>
        <v>0</v>
      </c>
      <c r="V7" s="106">
        <f>Сентябрь!V46</f>
        <v>0</v>
      </c>
      <c r="W7" s="106">
        <f>Сентябрь!W46</f>
        <v>0</v>
      </c>
      <c r="X7" s="106">
        <f>Сентябрь!X46</f>
        <v>0</v>
      </c>
      <c r="Y7" s="106">
        <f>Сентябрь!Y46</f>
        <v>0</v>
      </c>
      <c r="Z7" s="106">
        <f>Сентябрь!Z46</f>
        <v>0</v>
      </c>
      <c r="AA7" s="106">
        <f>Сентябрь!AA46</f>
        <v>0</v>
      </c>
      <c r="AB7" s="106">
        <f>Сентябрь!AB46</f>
        <v>0</v>
      </c>
      <c r="AC7" s="106">
        <f>Сентябрь!AC46</f>
        <v>0</v>
      </c>
      <c r="AD7" s="106">
        <f>Сентябрь!AD46</f>
        <v>0</v>
      </c>
      <c r="AE7" s="106">
        <f>Сентябрь!AE46</f>
        <v>0</v>
      </c>
      <c r="AF7" s="106">
        <f>Сентябрь!AF46</f>
        <v>0</v>
      </c>
      <c r="AG7" s="106">
        <f>Сентябрь!AG46</f>
        <v>0</v>
      </c>
      <c r="AH7" s="106">
        <f>Сентябрь!AH46</f>
        <v>0</v>
      </c>
      <c r="AI7" s="106">
        <f>Сентябрь!AI46</f>
        <v>0</v>
      </c>
      <c r="AJ7" s="106">
        <f>Сентябрь!AJ46</f>
        <v>0</v>
      </c>
      <c r="AK7" s="106" t="str">
        <f>Сентябрь!AK46</f>
        <v>х</v>
      </c>
      <c r="AL7" s="106">
        <f>Сентябрь!AL46</f>
        <v>0</v>
      </c>
      <c r="AM7" s="106">
        <f>Сентябрь!AM46</f>
        <v>0</v>
      </c>
      <c r="AN7" s="106">
        <f>Сентябрь!AN46</f>
        <v>0</v>
      </c>
      <c r="AO7" s="106">
        <f>Сентябрь!AO46</f>
        <v>0</v>
      </c>
      <c r="AP7" s="106">
        <f>Сентябрь!AP46</f>
        <v>0</v>
      </c>
      <c r="AQ7" s="106">
        <f>Сентябрь!AQ46</f>
        <v>0</v>
      </c>
      <c r="AR7" s="106">
        <f>Сентябрь!AR46</f>
        <v>0</v>
      </c>
      <c r="AS7" s="106">
        <f>Сентябрь!AS46</f>
        <v>0</v>
      </c>
      <c r="AT7" s="106">
        <f>Сентябрь!AT46</f>
        <v>0</v>
      </c>
      <c r="AU7" s="106">
        <f>Сентябрь!AU46</f>
        <v>0</v>
      </c>
      <c r="AV7" s="106">
        <f>Сентябрь!AV46</f>
        <v>0</v>
      </c>
      <c r="AW7" s="106">
        <f>Сентябрь!AW46</f>
        <v>0</v>
      </c>
      <c r="AX7" s="106">
        <f>Сентябрь!AX46</f>
        <v>0</v>
      </c>
      <c r="AY7" s="106">
        <f>Сентябрь!AY46</f>
        <v>0</v>
      </c>
      <c r="AZ7" s="106">
        <f>Сентябрь!AZ46</f>
        <v>0</v>
      </c>
      <c r="BA7" s="106">
        <f>Сентябрь!BA46</f>
        <v>0</v>
      </c>
      <c r="BB7" s="106">
        <f>Сентябрь!BB46</f>
        <v>0</v>
      </c>
      <c r="BC7" s="106">
        <f>Сентябрь!BC46</f>
        <v>0</v>
      </c>
      <c r="BD7" s="106">
        <f>Сентябрь!BD46</f>
        <v>0</v>
      </c>
      <c r="BE7" s="106">
        <f>Сентябрь!BE46</f>
        <v>0</v>
      </c>
      <c r="BF7" s="106">
        <f>Сентябрь!BF46</f>
        <v>0</v>
      </c>
      <c r="BG7" s="106">
        <f>Сентябрь!BG46</f>
        <v>0</v>
      </c>
      <c r="BH7" s="106">
        <f>Сентябрь!BH46</f>
        <v>0</v>
      </c>
      <c r="BI7" s="106">
        <f>Сентябрь!BI46</f>
        <v>0</v>
      </c>
      <c r="BJ7" s="106">
        <f>Сентябрь!BJ46</f>
        <v>0</v>
      </c>
      <c r="BK7" s="106">
        <f>Сентябрь!BK46</f>
        <v>0</v>
      </c>
      <c r="BL7" s="106">
        <f>Сентябрь!BL46</f>
        <v>0</v>
      </c>
      <c r="BM7" s="106">
        <f>Сентябрь!BM46</f>
        <v>0</v>
      </c>
      <c r="BN7" s="106">
        <f>Сентябрь!BN46</f>
        <v>0</v>
      </c>
      <c r="BO7" s="106">
        <f>Сентябрь!BO46</f>
        <v>0</v>
      </c>
      <c r="BP7" s="106">
        <f>Сентябрь!BP46</f>
        <v>0</v>
      </c>
      <c r="BQ7" s="106">
        <f>Сентябрь!BQ46</f>
        <v>0</v>
      </c>
      <c r="BR7" s="106">
        <f>Сентябрь!BR46</f>
        <v>0</v>
      </c>
      <c r="BS7" s="106">
        <f>Сентябрь!BS46</f>
        <v>0</v>
      </c>
      <c r="BT7" s="106">
        <f>Сентябрь!BT46</f>
        <v>0</v>
      </c>
      <c r="BU7" s="106">
        <f>Сентябрь!BU46</f>
        <v>0</v>
      </c>
      <c r="BV7" s="106">
        <f>Сентябрь!BV46</f>
        <v>0</v>
      </c>
      <c r="BW7" s="106">
        <f>Сентябрь!BW46</f>
        <v>0</v>
      </c>
      <c r="BX7" s="106">
        <f>Сентябрь!BX46</f>
        <v>0</v>
      </c>
      <c r="BY7" s="106">
        <f>Сентябрь!BY46</f>
        <v>0</v>
      </c>
      <c r="BZ7" s="106">
        <f>Сентябрь!BZ46</f>
        <v>0</v>
      </c>
      <c r="CA7" s="106">
        <f>Сентябрь!CA46</f>
        <v>0</v>
      </c>
      <c r="CB7" s="106">
        <f>Сентябрь!CB46</f>
        <v>0</v>
      </c>
      <c r="CC7" s="106">
        <f>Сентябрь!CC46</f>
        <v>0</v>
      </c>
      <c r="CD7" s="106">
        <f>Сентябрь!CD46</f>
        <v>0</v>
      </c>
      <c r="CE7" s="106">
        <f>Сентябрь!CE46</f>
        <v>0</v>
      </c>
      <c r="CF7" s="106">
        <f>Сентябрь!CF46</f>
        <v>0</v>
      </c>
      <c r="CG7" s="106">
        <f>Сентябрь!CG46</f>
        <v>0</v>
      </c>
      <c r="CH7" s="106">
        <f>Сентябрь!CH46</f>
        <v>0</v>
      </c>
      <c r="CI7" s="106">
        <f>Сентябрь!CI46</f>
        <v>0</v>
      </c>
      <c r="CJ7" s="106">
        <f>Сентябрь!CJ46</f>
        <v>0</v>
      </c>
      <c r="CK7" s="106">
        <f>Сентябрь!CK46</f>
        <v>0</v>
      </c>
    </row>
    <row r="8" spans="1:89" s="126" customFormat="1" ht="21.75" customHeight="1">
      <c r="A8" s="113"/>
      <c r="B8" s="171"/>
      <c r="C8" s="114"/>
      <c r="D8" s="115"/>
      <c r="E8" s="116"/>
      <c r="F8" s="117"/>
      <c r="G8" s="117"/>
      <c r="H8" s="117"/>
      <c r="I8" s="117"/>
      <c r="J8" s="117"/>
      <c r="K8" s="117"/>
      <c r="L8" s="117"/>
      <c r="M8" s="117"/>
      <c r="N8" s="117"/>
      <c r="O8" s="117"/>
      <c r="P8" s="117"/>
      <c r="Q8" s="148">
        <f>W8+S8+AJ8+AP8</f>
        <v>0</v>
      </c>
      <c r="R8" s="148">
        <f>T8+AK8+X8+AQ8</f>
        <v>0</v>
      </c>
      <c r="S8" s="118">
        <f aca="true" t="shared" si="0" ref="S8:S39">U8+V8</f>
        <v>0</v>
      </c>
      <c r="T8" s="127"/>
      <c r="U8" s="118"/>
      <c r="V8" s="118"/>
      <c r="W8" s="149">
        <f aca="true" t="shared" si="1" ref="W8:W39">Y8+Z8+AA8+AB8+AC8+AD8+AE8+AF8+AG8+AH8+AI8</f>
        <v>0</v>
      </c>
      <c r="X8" s="127"/>
      <c r="Y8" s="120"/>
      <c r="Z8" s="120"/>
      <c r="AA8" s="120"/>
      <c r="AB8" s="120"/>
      <c r="AC8" s="120"/>
      <c r="AD8" s="120"/>
      <c r="AE8" s="120"/>
      <c r="AF8" s="120"/>
      <c r="AG8" s="120"/>
      <c r="AH8" s="120"/>
      <c r="AI8" s="120"/>
      <c r="AJ8" s="150">
        <f>AL8+AM8+AN8+AO8</f>
        <v>0</v>
      </c>
      <c r="AK8" s="127"/>
      <c r="AL8" s="134"/>
      <c r="AM8" s="134"/>
      <c r="AN8" s="134"/>
      <c r="AO8" s="121"/>
      <c r="AP8" s="203">
        <f>AR8+AS8+AT8+AU8</f>
        <v>0</v>
      </c>
      <c r="AQ8" s="127"/>
      <c r="AR8" s="207"/>
      <c r="AS8" s="207"/>
      <c r="AT8" s="207"/>
      <c r="AU8" s="207"/>
      <c r="AV8" s="127"/>
      <c r="AW8" s="127"/>
      <c r="AX8" s="119"/>
      <c r="AY8" s="127"/>
      <c r="AZ8" s="127"/>
      <c r="BA8" s="127"/>
      <c r="BB8" s="127"/>
      <c r="BC8" s="127"/>
      <c r="BD8" s="127"/>
      <c r="BE8" s="119"/>
      <c r="BF8" s="119"/>
      <c r="BG8" s="119"/>
      <c r="BH8" s="119"/>
      <c r="BI8" s="119"/>
      <c r="BJ8" s="119"/>
      <c r="BK8" s="119"/>
      <c r="BL8" s="127"/>
      <c r="BM8" s="127"/>
      <c r="BN8" s="135"/>
      <c r="BO8" s="127"/>
      <c r="BP8" s="135"/>
      <c r="BQ8" s="122"/>
      <c r="BR8" s="135"/>
      <c r="BS8" s="127"/>
      <c r="BT8" s="127"/>
      <c r="BU8" s="127"/>
      <c r="BV8" s="119"/>
      <c r="BW8" s="119"/>
      <c r="BX8" s="148">
        <f>BZ8+CB8+CD8+CF8+CH8+CJ8</f>
        <v>0</v>
      </c>
      <c r="BY8" s="148">
        <f>CA8+CC8+CE8+CG8+CI8+CK8</f>
        <v>0</v>
      </c>
      <c r="BZ8" s="119"/>
      <c r="CA8" s="123"/>
      <c r="CB8" s="119"/>
      <c r="CC8" s="120"/>
      <c r="CD8" s="119"/>
      <c r="CE8" s="121"/>
      <c r="CF8" s="119"/>
      <c r="CG8" s="202"/>
      <c r="CH8" s="119"/>
      <c r="CI8" s="125"/>
      <c r="CJ8" s="119"/>
      <c r="CK8" s="124"/>
    </row>
    <row r="9" spans="1:89" s="128" customFormat="1" ht="22.5" customHeight="1">
      <c r="A9" s="113"/>
      <c r="B9" s="129"/>
      <c r="C9" s="130"/>
      <c r="D9" s="131"/>
      <c r="E9" s="132"/>
      <c r="F9" s="133"/>
      <c r="G9" s="133"/>
      <c r="H9" s="133"/>
      <c r="I9" s="133"/>
      <c r="J9" s="133"/>
      <c r="K9" s="127"/>
      <c r="L9" s="127"/>
      <c r="M9" s="127"/>
      <c r="N9" s="127"/>
      <c r="O9" s="119"/>
      <c r="P9" s="119"/>
      <c r="Q9" s="148">
        <f aca="true" t="shared" si="2" ref="Q9:Q38">W9+S9+AJ9+AP9</f>
        <v>0</v>
      </c>
      <c r="R9" s="148">
        <f aca="true" t="shared" si="3" ref="R9:R39">T9+AK9+X9+AQ9</f>
        <v>0</v>
      </c>
      <c r="S9" s="118">
        <f t="shared" si="0"/>
        <v>0</v>
      </c>
      <c r="T9" s="127"/>
      <c r="U9" s="118"/>
      <c r="V9" s="118"/>
      <c r="W9" s="149">
        <f t="shared" si="1"/>
        <v>0</v>
      </c>
      <c r="X9" s="127"/>
      <c r="Y9" s="120"/>
      <c r="Z9" s="120"/>
      <c r="AA9" s="120"/>
      <c r="AB9" s="120"/>
      <c r="AC9" s="120"/>
      <c r="AD9" s="120"/>
      <c r="AE9" s="120"/>
      <c r="AF9" s="120"/>
      <c r="AG9" s="120"/>
      <c r="AH9" s="120"/>
      <c r="AI9" s="120"/>
      <c r="AJ9" s="150">
        <f aca="true" t="shared" si="4" ref="AJ9:AJ39">AL9+AM9+AN9+AO9</f>
        <v>0</v>
      </c>
      <c r="AK9" s="127"/>
      <c r="AL9" s="134"/>
      <c r="AM9" s="134"/>
      <c r="AN9" s="134"/>
      <c r="AO9" s="121"/>
      <c r="AP9" s="203">
        <f aca="true" t="shared" si="5" ref="AP9:AP39">AR9+AS9+AT9+AU9</f>
        <v>0</v>
      </c>
      <c r="AQ9" s="127"/>
      <c r="AR9" s="207"/>
      <c r="AS9" s="207"/>
      <c r="AT9" s="207"/>
      <c r="AU9" s="207"/>
      <c r="AV9" s="127"/>
      <c r="AW9" s="127"/>
      <c r="AX9" s="119"/>
      <c r="AY9" s="127"/>
      <c r="AZ9" s="127"/>
      <c r="BA9" s="127"/>
      <c r="BB9" s="127"/>
      <c r="BC9" s="127"/>
      <c r="BD9" s="127"/>
      <c r="BE9" s="119"/>
      <c r="BF9" s="119"/>
      <c r="BG9" s="119"/>
      <c r="BH9" s="119"/>
      <c r="BI9" s="119"/>
      <c r="BJ9" s="119"/>
      <c r="BK9" s="119"/>
      <c r="BL9" s="127"/>
      <c r="BM9" s="127"/>
      <c r="BN9" s="135"/>
      <c r="BO9" s="127"/>
      <c r="BP9" s="135"/>
      <c r="BQ9" s="122"/>
      <c r="BR9" s="135"/>
      <c r="BS9" s="127"/>
      <c r="BT9" s="127"/>
      <c r="BU9" s="127"/>
      <c r="BV9" s="119"/>
      <c r="BW9" s="119"/>
      <c r="BX9" s="148">
        <f aca="true" t="shared" si="6" ref="BX9:BY39">BZ9+CB9+CD9+CF9+CH9+CJ9</f>
        <v>0</v>
      </c>
      <c r="BY9" s="148">
        <f t="shared" si="6"/>
        <v>0</v>
      </c>
      <c r="BZ9" s="127"/>
      <c r="CA9" s="123"/>
      <c r="CB9" s="119"/>
      <c r="CC9" s="120"/>
      <c r="CD9" s="119"/>
      <c r="CE9" s="121"/>
      <c r="CF9" s="119"/>
      <c r="CG9" s="202"/>
      <c r="CH9" s="119"/>
      <c r="CI9" s="125"/>
      <c r="CJ9" s="119"/>
      <c r="CK9" s="124"/>
    </row>
    <row r="10" spans="1:89" s="128" customFormat="1" ht="22.5" customHeight="1">
      <c r="A10" s="113"/>
      <c r="B10" s="129"/>
      <c r="C10" s="130"/>
      <c r="D10" s="131"/>
      <c r="E10" s="132"/>
      <c r="F10" s="133"/>
      <c r="G10" s="133"/>
      <c r="H10" s="133"/>
      <c r="I10" s="133"/>
      <c r="J10" s="133"/>
      <c r="K10" s="127"/>
      <c r="L10" s="127"/>
      <c r="M10" s="127"/>
      <c r="N10" s="127"/>
      <c r="O10" s="119"/>
      <c r="P10" s="119"/>
      <c r="Q10" s="148">
        <f t="shared" si="2"/>
        <v>0</v>
      </c>
      <c r="R10" s="148">
        <f t="shared" si="3"/>
        <v>0</v>
      </c>
      <c r="S10" s="118">
        <f t="shared" si="0"/>
        <v>0</v>
      </c>
      <c r="T10" s="127"/>
      <c r="U10" s="118"/>
      <c r="V10" s="118"/>
      <c r="W10" s="149">
        <f t="shared" si="1"/>
        <v>0</v>
      </c>
      <c r="X10" s="127"/>
      <c r="Y10" s="120"/>
      <c r="Z10" s="120"/>
      <c r="AA10" s="120"/>
      <c r="AB10" s="120"/>
      <c r="AC10" s="120"/>
      <c r="AD10" s="120"/>
      <c r="AE10" s="120"/>
      <c r="AF10" s="120"/>
      <c r="AG10" s="120"/>
      <c r="AH10" s="120"/>
      <c r="AI10" s="120"/>
      <c r="AJ10" s="150">
        <f t="shared" si="4"/>
        <v>0</v>
      </c>
      <c r="AK10" s="127"/>
      <c r="AL10" s="134"/>
      <c r="AM10" s="134"/>
      <c r="AN10" s="134"/>
      <c r="AO10" s="121"/>
      <c r="AP10" s="203">
        <f t="shared" si="5"/>
        <v>0</v>
      </c>
      <c r="AQ10" s="127"/>
      <c r="AR10" s="207"/>
      <c r="AS10" s="207"/>
      <c r="AT10" s="207"/>
      <c r="AU10" s="207"/>
      <c r="AV10" s="127"/>
      <c r="AW10" s="127"/>
      <c r="AX10" s="119"/>
      <c r="AY10" s="127"/>
      <c r="AZ10" s="127"/>
      <c r="BA10" s="127"/>
      <c r="BB10" s="127"/>
      <c r="BC10" s="127"/>
      <c r="BD10" s="127"/>
      <c r="BE10" s="119"/>
      <c r="BF10" s="119"/>
      <c r="BG10" s="119"/>
      <c r="BH10" s="119"/>
      <c r="BI10" s="119"/>
      <c r="BJ10" s="119"/>
      <c r="BK10" s="119"/>
      <c r="BL10" s="127"/>
      <c r="BM10" s="127"/>
      <c r="BN10" s="135"/>
      <c r="BO10" s="127"/>
      <c r="BP10" s="135"/>
      <c r="BQ10" s="122"/>
      <c r="BR10" s="135"/>
      <c r="BS10" s="127"/>
      <c r="BT10" s="127"/>
      <c r="BU10" s="127"/>
      <c r="BV10" s="119"/>
      <c r="BW10" s="119"/>
      <c r="BX10" s="148">
        <f t="shared" si="6"/>
        <v>0</v>
      </c>
      <c r="BY10" s="148">
        <f t="shared" si="6"/>
        <v>0</v>
      </c>
      <c r="BZ10" s="127"/>
      <c r="CA10" s="123"/>
      <c r="CB10" s="119"/>
      <c r="CC10" s="120"/>
      <c r="CD10" s="119"/>
      <c r="CE10" s="121"/>
      <c r="CF10" s="119"/>
      <c r="CG10" s="202"/>
      <c r="CH10" s="119"/>
      <c r="CI10" s="125"/>
      <c r="CJ10" s="119"/>
      <c r="CK10" s="124"/>
    </row>
    <row r="11" spans="1:89" s="128" customFormat="1" ht="22.5" customHeight="1">
      <c r="A11" s="113"/>
      <c r="B11" s="129"/>
      <c r="C11" s="130"/>
      <c r="D11" s="131"/>
      <c r="E11" s="132"/>
      <c r="F11" s="133"/>
      <c r="G11" s="133"/>
      <c r="H11" s="133"/>
      <c r="I11" s="133"/>
      <c r="J11" s="133"/>
      <c r="K11" s="127"/>
      <c r="L11" s="127"/>
      <c r="M11" s="127"/>
      <c r="N11" s="127"/>
      <c r="O11" s="119"/>
      <c r="P11" s="119"/>
      <c r="Q11" s="148">
        <f t="shared" si="2"/>
        <v>0</v>
      </c>
      <c r="R11" s="148">
        <f t="shared" si="3"/>
        <v>0</v>
      </c>
      <c r="S11" s="118">
        <f t="shared" si="0"/>
        <v>0</v>
      </c>
      <c r="T11" s="127"/>
      <c r="U11" s="118"/>
      <c r="V11" s="118"/>
      <c r="W11" s="149">
        <f t="shared" si="1"/>
        <v>0</v>
      </c>
      <c r="X11" s="127"/>
      <c r="Y11" s="120"/>
      <c r="Z11" s="120"/>
      <c r="AA11" s="120"/>
      <c r="AB11" s="120"/>
      <c r="AC11" s="120"/>
      <c r="AD11" s="120"/>
      <c r="AE11" s="120"/>
      <c r="AF11" s="120"/>
      <c r="AG11" s="120"/>
      <c r="AH11" s="120"/>
      <c r="AI11" s="120"/>
      <c r="AJ11" s="150">
        <f t="shared" si="4"/>
        <v>0</v>
      </c>
      <c r="AK11" s="127"/>
      <c r="AL11" s="134"/>
      <c r="AM11" s="134"/>
      <c r="AN11" s="134"/>
      <c r="AO11" s="121"/>
      <c r="AP11" s="203">
        <f t="shared" si="5"/>
        <v>0</v>
      </c>
      <c r="AQ11" s="127"/>
      <c r="AR11" s="207"/>
      <c r="AS11" s="207"/>
      <c r="AT11" s="207"/>
      <c r="AU11" s="207"/>
      <c r="AV11" s="127"/>
      <c r="AW11" s="127"/>
      <c r="AX11" s="119"/>
      <c r="AY11" s="127"/>
      <c r="AZ11" s="127"/>
      <c r="BA11" s="127"/>
      <c r="BB11" s="127"/>
      <c r="BC11" s="127"/>
      <c r="BD11" s="127"/>
      <c r="BE11" s="119"/>
      <c r="BF11" s="119"/>
      <c r="BG11" s="119"/>
      <c r="BH11" s="119"/>
      <c r="BI11" s="119"/>
      <c r="BJ11" s="119"/>
      <c r="BK11" s="119"/>
      <c r="BL11" s="127"/>
      <c r="BM11" s="127"/>
      <c r="BN11" s="135"/>
      <c r="BO11" s="127"/>
      <c r="BP11" s="135"/>
      <c r="BQ11" s="122"/>
      <c r="BR11" s="135"/>
      <c r="BS11" s="127"/>
      <c r="BT11" s="127"/>
      <c r="BU11" s="127"/>
      <c r="BV11" s="119"/>
      <c r="BW11" s="119"/>
      <c r="BX11" s="148">
        <f t="shared" si="6"/>
        <v>0</v>
      </c>
      <c r="BY11" s="148">
        <f t="shared" si="6"/>
        <v>0</v>
      </c>
      <c r="BZ11" s="127"/>
      <c r="CA11" s="123"/>
      <c r="CB11" s="119"/>
      <c r="CC11" s="120"/>
      <c r="CD11" s="119"/>
      <c r="CE11" s="121"/>
      <c r="CF11" s="119"/>
      <c r="CG11" s="202"/>
      <c r="CH11" s="119"/>
      <c r="CI11" s="125"/>
      <c r="CJ11" s="119"/>
      <c r="CK11" s="124"/>
    </row>
    <row r="12" spans="1:89" s="128" customFormat="1" ht="22.5" customHeight="1">
      <c r="A12" s="113"/>
      <c r="B12" s="129"/>
      <c r="C12" s="130"/>
      <c r="D12" s="131"/>
      <c r="E12" s="132"/>
      <c r="F12" s="133"/>
      <c r="G12" s="133"/>
      <c r="H12" s="133"/>
      <c r="I12" s="133"/>
      <c r="J12" s="133"/>
      <c r="K12" s="127"/>
      <c r="L12" s="127"/>
      <c r="M12" s="127"/>
      <c r="N12" s="127"/>
      <c r="O12" s="119"/>
      <c r="P12" s="119"/>
      <c r="Q12" s="148">
        <f t="shared" si="2"/>
        <v>0</v>
      </c>
      <c r="R12" s="148">
        <f t="shared" si="3"/>
        <v>0</v>
      </c>
      <c r="S12" s="118">
        <f t="shared" si="0"/>
        <v>0</v>
      </c>
      <c r="T12" s="127"/>
      <c r="U12" s="118"/>
      <c r="V12" s="118"/>
      <c r="W12" s="149">
        <f t="shared" si="1"/>
        <v>0</v>
      </c>
      <c r="X12" s="127"/>
      <c r="Y12" s="120"/>
      <c r="Z12" s="120"/>
      <c r="AA12" s="120"/>
      <c r="AB12" s="120"/>
      <c r="AC12" s="120"/>
      <c r="AD12" s="120"/>
      <c r="AE12" s="120"/>
      <c r="AF12" s="120"/>
      <c r="AG12" s="120"/>
      <c r="AH12" s="120"/>
      <c r="AI12" s="120"/>
      <c r="AJ12" s="150">
        <f t="shared" si="4"/>
        <v>0</v>
      </c>
      <c r="AK12" s="127"/>
      <c r="AL12" s="134"/>
      <c r="AM12" s="134"/>
      <c r="AN12" s="134"/>
      <c r="AO12" s="121"/>
      <c r="AP12" s="203">
        <f t="shared" si="5"/>
        <v>0</v>
      </c>
      <c r="AQ12" s="127"/>
      <c r="AR12" s="207"/>
      <c r="AS12" s="207"/>
      <c r="AT12" s="207"/>
      <c r="AU12" s="207"/>
      <c r="AV12" s="127"/>
      <c r="AW12" s="127"/>
      <c r="AX12" s="119"/>
      <c r="AY12" s="127"/>
      <c r="AZ12" s="127"/>
      <c r="BA12" s="127"/>
      <c r="BB12" s="127"/>
      <c r="BC12" s="127"/>
      <c r="BD12" s="127"/>
      <c r="BE12" s="119"/>
      <c r="BF12" s="119"/>
      <c r="BG12" s="119"/>
      <c r="BH12" s="119"/>
      <c r="BI12" s="119"/>
      <c r="BJ12" s="119"/>
      <c r="BK12" s="119"/>
      <c r="BL12" s="127"/>
      <c r="BM12" s="127"/>
      <c r="BN12" s="135"/>
      <c r="BO12" s="127"/>
      <c r="BP12" s="135"/>
      <c r="BQ12" s="122"/>
      <c r="BR12" s="135"/>
      <c r="BS12" s="127"/>
      <c r="BT12" s="127"/>
      <c r="BU12" s="127"/>
      <c r="BV12" s="119"/>
      <c r="BW12" s="119"/>
      <c r="BX12" s="148">
        <f t="shared" si="6"/>
        <v>0</v>
      </c>
      <c r="BY12" s="148">
        <f t="shared" si="6"/>
        <v>0</v>
      </c>
      <c r="BZ12" s="127"/>
      <c r="CA12" s="123"/>
      <c r="CB12" s="119"/>
      <c r="CC12" s="120"/>
      <c r="CD12" s="119"/>
      <c r="CE12" s="121"/>
      <c r="CF12" s="119"/>
      <c r="CG12" s="202"/>
      <c r="CH12" s="119"/>
      <c r="CI12" s="125"/>
      <c r="CJ12" s="119"/>
      <c r="CK12" s="124"/>
    </row>
    <row r="13" spans="1:89" s="128" customFormat="1" ht="22.5" customHeight="1">
      <c r="A13" s="113"/>
      <c r="B13" s="129"/>
      <c r="C13" s="114"/>
      <c r="D13" s="131"/>
      <c r="E13" s="132"/>
      <c r="F13" s="133"/>
      <c r="G13" s="133"/>
      <c r="H13" s="133"/>
      <c r="I13" s="133"/>
      <c r="J13" s="133"/>
      <c r="K13" s="127"/>
      <c r="L13" s="127"/>
      <c r="M13" s="127"/>
      <c r="N13" s="127"/>
      <c r="O13" s="119"/>
      <c r="P13" s="119"/>
      <c r="Q13" s="148">
        <f t="shared" si="2"/>
        <v>0</v>
      </c>
      <c r="R13" s="148">
        <f t="shared" si="3"/>
        <v>0</v>
      </c>
      <c r="S13" s="118">
        <f t="shared" si="0"/>
        <v>0</v>
      </c>
      <c r="T13" s="127"/>
      <c r="U13" s="118"/>
      <c r="V13" s="118"/>
      <c r="W13" s="149">
        <f t="shared" si="1"/>
        <v>0</v>
      </c>
      <c r="X13" s="127"/>
      <c r="Y13" s="120"/>
      <c r="Z13" s="120"/>
      <c r="AA13" s="120"/>
      <c r="AB13" s="120"/>
      <c r="AC13" s="120"/>
      <c r="AD13" s="120"/>
      <c r="AE13" s="120"/>
      <c r="AF13" s="120"/>
      <c r="AG13" s="120"/>
      <c r="AH13" s="120"/>
      <c r="AI13" s="120"/>
      <c r="AJ13" s="150">
        <f t="shared" si="4"/>
        <v>0</v>
      </c>
      <c r="AK13" s="127"/>
      <c r="AL13" s="134"/>
      <c r="AM13" s="134"/>
      <c r="AN13" s="134"/>
      <c r="AO13" s="121"/>
      <c r="AP13" s="203">
        <f t="shared" si="5"/>
        <v>0</v>
      </c>
      <c r="AQ13" s="127"/>
      <c r="AR13" s="207"/>
      <c r="AS13" s="207"/>
      <c r="AT13" s="207"/>
      <c r="AU13" s="207"/>
      <c r="AV13" s="127"/>
      <c r="AW13" s="127"/>
      <c r="AX13" s="119"/>
      <c r="AY13" s="127"/>
      <c r="AZ13" s="127"/>
      <c r="BA13" s="127"/>
      <c r="BB13" s="127"/>
      <c r="BC13" s="127"/>
      <c r="BD13" s="127"/>
      <c r="BE13" s="119"/>
      <c r="BF13" s="119"/>
      <c r="BG13" s="119"/>
      <c r="BH13" s="119"/>
      <c r="BI13" s="119"/>
      <c r="BJ13" s="119"/>
      <c r="BK13" s="119"/>
      <c r="BL13" s="127"/>
      <c r="BM13" s="127"/>
      <c r="BN13" s="135"/>
      <c r="BO13" s="127"/>
      <c r="BP13" s="135"/>
      <c r="BQ13" s="122"/>
      <c r="BR13" s="135"/>
      <c r="BS13" s="127"/>
      <c r="BT13" s="127"/>
      <c r="BU13" s="127"/>
      <c r="BV13" s="119"/>
      <c r="BW13" s="119"/>
      <c r="BX13" s="148">
        <f t="shared" si="6"/>
        <v>0</v>
      </c>
      <c r="BY13" s="148">
        <f t="shared" si="6"/>
        <v>0</v>
      </c>
      <c r="BZ13" s="127"/>
      <c r="CA13" s="123"/>
      <c r="CB13" s="119"/>
      <c r="CC13" s="120"/>
      <c r="CD13" s="119"/>
      <c r="CE13" s="121"/>
      <c r="CF13" s="119"/>
      <c r="CG13" s="202"/>
      <c r="CH13" s="119"/>
      <c r="CI13" s="125"/>
      <c r="CJ13" s="119"/>
      <c r="CK13" s="124"/>
    </row>
    <row r="14" spans="1:89" s="128" customFormat="1" ht="22.5" customHeight="1">
      <c r="A14" s="113" t="s">
        <v>113</v>
      </c>
      <c r="B14" s="129"/>
      <c r="C14" s="114"/>
      <c r="D14" s="131"/>
      <c r="E14" s="132"/>
      <c r="F14" s="133"/>
      <c r="G14" s="133"/>
      <c r="H14" s="133"/>
      <c r="I14" s="133"/>
      <c r="J14" s="133"/>
      <c r="K14" s="127"/>
      <c r="L14" s="127"/>
      <c r="M14" s="127"/>
      <c r="N14" s="127"/>
      <c r="O14" s="119"/>
      <c r="P14" s="119"/>
      <c r="Q14" s="148">
        <f t="shared" si="2"/>
        <v>0</v>
      </c>
      <c r="R14" s="148">
        <f t="shared" si="3"/>
        <v>0</v>
      </c>
      <c r="S14" s="118">
        <f t="shared" si="0"/>
        <v>0</v>
      </c>
      <c r="T14" s="127"/>
      <c r="U14" s="118"/>
      <c r="V14" s="118"/>
      <c r="W14" s="149">
        <f t="shared" si="1"/>
        <v>0</v>
      </c>
      <c r="X14" s="127"/>
      <c r="Y14" s="120"/>
      <c r="Z14" s="120"/>
      <c r="AA14" s="120"/>
      <c r="AB14" s="120"/>
      <c r="AC14" s="120"/>
      <c r="AD14" s="120"/>
      <c r="AE14" s="120"/>
      <c r="AF14" s="120"/>
      <c r="AG14" s="120"/>
      <c r="AH14" s="120"/>
      <c r="AI14" s="120"/>
      <c r="AJ14" s="150">
        <f t="shared" si="4"/>
        <v>0</v>
      </c>
      <c r="AK14" s="127"/>
      <c r="AL14" s="134"/>
      <c r="AM14" s="134"/>
      <c r="AN14" s="134"/>
      <c r="AO14" s="121"/>
      <c r="AP14" s="203">
        <f t="shared" si="5"/>
        <v>0</v>
      </c>
      <c r="AQ14" s="127"/>
      <c r="AR14" s="207"/>
      <c r="AS14" s="207"/>
      <c r="AT14" s="207"/>
      <c r="AU14" s="207"/>
      <c r="AV14" s="127"/>
      <c r="AW14" s="127"/>
      <c r="AX14" s="119"/>
      <c r="AY14" s="127"/>
      <c r="AZ14" s="127"/>
      <c r="BA14" s="127"/>
      <c r="BB14" s="127"/>
      <c r="BC14" s="127"/>
      <c r="BD14" s="127"/>
      <c r="BE14" s="119"/>
      <c r="BF14" s="119"/>
      <c r="BG14" s="119"/>
      <c r="BH14" s="119"/>
      <c r="BI14" s="119"/>
      <c r="BJ14" s="119"/>
      <c r="BK14" s="119"/>
      <c r="BL14" s="127"/>
      <c r="BM14" s="127"/>
      <c r="BN14" s="135"/>
      <c r="BO14" s="127"/>
      <c r="BP14" s="135"/>
      <c r="BQ14" s="122"/>
      <c r="BR14" s="135"/>
      <c r="BS14" s="127"/>
      <c r="BT14" s="127"/>
      <c r="BU14" s="127"/>
      <c r="BV14" s="119"/>
      <c r="BW14" s="119"/>
      <c r="BX14" s="148">
        <f t="shared" si="6"/>
        <v>0</v>
      </c>
      <c r="BY14" s="148">
        <f t="shared" si="6"/>
        <v>0</v>
      </c>
      <c r="BZ14" s="127"/>
      <c r="CA14" s="123"/>
      <c r="CB14" s="119"/>
      <c r="CC14" s="120"/>
      <c r="CD14" s="119"/>
      <c r="CE14" s="121"/>
      <c r="CF14" s="119"/>
      <c r="CG14" s="202"/>
      <c r="CH14" s="119"/>
      <c r="CI14" s="125"/>
      <c r="CJ14" s="119"/>
      <c r="CK14" s="124"/>
    </row>
    <row r="15" spans="1:89" s="128" customFormat="1" ht="22.5" customHeight="1">
      <c r="A15" s="113" t="s">
        <v>114</v>
      </c>
      <c r="B15" s="129"/>
      <c r="C15" s="114"/>
      <c r="D15" s="131"/>
      <c r="E15" s="132"/>
      <c r="F15" s="133"/>
      <c r="G15" s="133"/>
      <c r="H15" s="133"/>
      <c r="I15" s="133"/>
      <c r="J15" s="133"/>
      <c r="K15" s="127"/>
      <c r="L15" s="127"/>
      <c r="M15" s="127"/>
      <c r="N15" s="127"/>
      <c r="O15" s="119"/>
      <c r="P15" s="119"/>
      <c r="Q15" s="148">
        <f t="shared" si="2"/>
        <v>0</v>
      </c>
      <c r="R15" s="148">
        <f t="shared" si="3"/>
        <v>0</v>
      </c>
      <c r="S15" s="118">
        <f t="shared" si="0"/>
        <v>0</v>
      </c>
      <c r="T15" s="127"/>
      <c r="U15" s="118"/>
      <c r="V15" s="118"/>
      <c r="W15" s="149">
        <f t="shared" si="1"/>
        <v>0</v>
      </c>
      <c r="X15" s="127"/>
      <c r="Y15" s="120"/>
      <c r="Z15" s="120"/>
      <c r="AA15" s="120"/>
      <c r="AB15" s="120"/>
      <c r="AC15" s="120"/>
      <c r="AD15" s="120"/>
      <c r="AE15" s="120"/>
      <c r="AF15" s="120"/>
      <c r="AG15" s="120"/>
      <c r="AH15" s="120"/>
      <c r="AI15" s="120"/>
      <c r="AJ15" s="150">
        <f t="shared" si="4"/>
        <v>0</v>
      </c>
      <c r="AK15" s="127"/>
      <c r="AL15" s="134"/>
      <c r="AM15" s="134"/>
      <c r="AN15" s="134"/>
      <c r="AO15" s="121"/>
      <c r="AP15" s="203">
        <f t="shared" si="5"/>
        <v>0</v>
      </c>
      <c r="AQ15" s="127"/>
      <c r="AR15" s="207"/>
      <c r="AS15" s="207"/>
      <c r="AT15" s="207"/>
      <c r="AU15" s="207"/>
      <c r="AV15" s="127"/>
      <c r="AW15" s="127"/>
      <c r="AX15" s="119"/>
      <c r="AY15" s="127"/>
      <c r="AZ15" s="127"/>
      <c r="BA15" s="127"/>
      <c r="BB15" s="127"/>
      <c r="BC15" s="127"/>
      <c r="BD15" s="127"/>
      <c r="BE15" s="119"/>
      <c r="BF15" s="119"/>
      <c r="BG15" s="119"/>
      <c r="BH15" s="119"/>
      <c r="BI15" s="119"/>
      <c r="BJ15" s="119"/>
      <c r="BK15" s="119"/>
      <c r="BL15" s="127"/>
      <c r="BM15" s="127"/>
      <c r="BN15" s="135"/>
      <c r="BO15" s="127"/>
      <c r="BP15" s="135"/>
      <c r="BQ15" s="122"/>
      <c r="BR15" s="135"/>
      <c r="BS15" s="127"/>
      <c r="BT15" s="127"/>
      <c r="BU15" s="127"/>
      <c r="BV15" s="119"/>
      <c r="BW15" s="119"/>
      <c r="BX15" s="148">
        <f t="shared" si="6"/>
        <v>0</v>
      </c>
      <c r="BY15" s="148">
        <f t="shared" si="6"/>
        <v>0</v>
      </c>
      <c r="BZ15" s="127"/>
      <c r="CA15" s="123"/>
      <c r="CB15" s="119"/>
      <c r="CC15" s="120"/>
      <c r="CD15" s="119"/>
      <c r="CE15" s="121"/>
      <c r="CF15" s="119"/>
      <c r="CG15" s="202"/>
      <c r="CH15" s="119"/>
      <c r="CI15" s="125"/>
      <c r="CJ15" s="119"/>
      <c r="CK15" s="124"/>
    </row>
    <row r="16" spans="1:89" s="128" customFormat="1" ht="22.5" customHeight="1">
      <c r="A16" s="113" t="s">
        <v>115</v>
      </c>
      <c r="B16" s="129"/>
      <c r="C16" s="114"/>
      <c r="D16" s="131"/>
      <c r="E16" s="132"/>
      <c r="F16" s="133"/>
      <c r="G16" s="133"/>
      <c r="H16" s="133"/>
      <c r="I16" s="133"/>
      <c r="J16" s="133"/>
      <c r="K16" s="127"/>
      <c r="L16" s="127"/>
      <c r="M16" s="127"/>
      <c r="N16" s="127"/>
      <c r="O16" s="119"/>
      <c r="P16" s="119"/>
      <c r="Q16" s="148">
        <f t="shared" si="2"/>
        <v>0</v>
      </c>
      <c r="R16" s="148">
        <f t="shared" si="3"/>
        <v>0</v>
      </c>
      <c r="S16" s="118">
        <f t="shared" si="0"/>
        <v>0</v>
      </c>
      <c r="T16" s="127"/>
      <c r="U16" s="118"/>
      <c r="V16" s="118"/>
      <c r="W16" s="149">
        <f t="shared" si="1"/>
        <v>0</v>
      </c>
      <c r="X16" s="127"/>
      <c r="Y16" s="120"/>
      <c r="Z16" s="120"/>
      <c r="AA16" s="120"/>
      <c r="AB16" s="120"/>
      <c r="AC16" s="120"/>
      <c r="AD16" s="120"/>
      <c r="AE16" s="120"/>
      <c r="AF16" s="120"/>
      <c r="AG16" s="120"/>
      <c r="AH16" s="120"/>
      <c r="AI16" s="120"/>
      <c r="AJ16" s="150">
        <f t="shared" si="4"/>
        <v>0</v>
      </c>
      <c r="AK16" s="127"/>
      <c r="AL16" s="134"/>
      <c r="AM16" s="134"/>
      <c r="AN16" s="134"/>
      <c r="AO16" s="121"/>
      <c r="AP16" s="203">
        <f t="shared" si="5"/>
        <v>0</v>
      </c>
      <c r="AQ16" s="127"/>
      <c r="AR16" s="207"/>
      <c r="AS16" s="207"/>
      <c r="AT16" s="207"/>
      <c r="AU16" s="207"/>
      <c r="AV16" s="127"/>
      <c r="AW16" s="127"/>
      <c r="AX16" s="119"/>
      <c r="AY16" s="127"/>
      <c r="AZ16" s="127"/>
      <c r="BA16" s="127"/>
      <c r="BB16" s="127"/>
      <c r="BC16" s="127"/>
      <c r="BD16" s="127"/>
      <c r="BE16" s="119"/>
      <c r="BF16" s="119"/>
      <c r="BG16" s="119"/>
      <c r="BH16" s="119"/>
      <c r="BI16" s="119"/>
      <c r="BJ16" s="119"/>
      <c r="BK16" s="119"/>
      <c r="BL16" s="127"/>
      <c r="BM16" s="127"/>
      <c r="BN16" s="135"/>
      <c r="BO16" s="127"/>
      <c r="BP16" s="135"/>
      <c r="BQ16" s="122"/>
      <c r="BR16" s="135"/>
      <c r="BS16" s="127"/>
      <c r="BT16" s="127"/>
      <c r="BU16" s="127"/>
      <c r="BV16" s="119"/>
      <c r="BW16" s="119"/>
      <c r="BX16" s="148">
        <f t="shared" si="6"/>
        <v>0</v>
      </c>
      <c r="BY16" s="148">
        <f t="shared" si="6"/>
        <v>0</v>
      </c>
      <c r="BZ16" s="127"/>
      <c r="CA16" s="123"/>
      <c r="CB16" s="119"/>
      <c r="CC16" s="120"/>
      <c r="CD16" s="119"/>
      <c r="CE16" s="121"/>
      <c r="CF16" s="119"/>
      <c r="CG16" s="202"/>
      <c r="CH16" s="119"/>
      <c r="CI16" s="125"/>
      <c r="CJ16" s="119"/>
      <c r="CK16" s="124"/>
    </row>
    <row r="17" spans="1:89" s="128" customFormat="1" ht="22.5" customHeight="1">
      <c r="A17" s="113" t="s">
        <v>116</v>
      </c>
      <c r="B17" s="129"/>
      <c r="C17" s="114"/>
      <c r="D17" s="131"/>
      <c r="E17" s="132"/>
      <c r="F17" s="133"/>
      <c r="G17" s="133"/>
      <c r="H17" s="133"/>
      <c r="I17" s="133"/>
      <c r="J17" s="133"/>
      <c r="K17" s="127"/>
      <c r="L17" s="127"/>
      <c r="M17" s="127"/>
      <c r="N17" s="127"/>
      <c r="O17" s="119"/>
      <c r="P17" s="119"/>
      <c r="Q17" s="148">
        <f t="shared" si="2"/>
        <v>0</v>
      </c>
      <c r="R17" s="148">
        <f t="shared" si="3"/>
        <v>0</v>
      </c>
      <c r="S17" s="118">
        <f t="shared" si="0"/>
        <v>0</v>
      </c>
      <c r="T17" s="127"/>
      <c r="U17" s="118"/>
      <c r="V17" s="118"/>
      <c r="W17" s="149">
        <f t="shared" si="1"/>
        <v>0</v>
      </c>
      <c r="X17" s="127"/>
      <c r="Y17" s="120"/>
      <c r="Z17" s="120"/>
      <c r="AA17" s="120"/>
      <c r="AB17" s="120"/>
      <c r="AC17" s="120"/>
      <c r="AD17" s="120"/>
      <c r="AE17" s="120"/>
      <c r="AF17" s="120"/>
      <c r="AG17" s="120"/>
      <c r="AH17" s="120"/>
      <c r="AI17" s="120"/>
      <c r="AJ17" s="150">
        <f t="shared" si="4"/>
        <v>0</v>
      </c>
      <c r="AK17" s="127"/>
      <c r="AL17" s="134"/>
      <c r="AM17" s="134"/>
      <c r="AN17" s="134"/>
      <c r="AO17" s="121"/>
      <c r="AP17" s="203">
        <f t="shared" si="5"/>
        <v>0</v>
      </c>
      <c r="AQ17" s="127"/>
      <c r="AR17" s="207"/>
      <c r="AS17" s="207"/>
      <c r="AT17" s="207"/>
      <c r="AU17" s="207"/>
      <c r="AV17" s="127"/>
      <c r="AW17" s="127"/>
      <c r="AX17" s="119"/>
      <c r="AY17" s="127"/>
      <c r="AZ17" s="127"/>
      <c r="BA17" s="127"/>
      <c r="BB17" s="127"/>
      <c r="BC17" s="127"/>
      <c r="BD17" s="127"/>
      <c r="BE17" s="119"/>
      <c r="BF17" s="119"/>
      <c r="BG17" s="119"/>
      <c r="BH17" s="119"/>
      <c r="BI17" s="119"/>
      <c r="BJ17" s="119"/>
      <c r="BK17" s="119"/>
      <c r="BL17" s="127"/>
      <c r="BM17" s="127"/>
      <c r="BN17" s="135"/>
      <c r="BO17" s="127"/>
      <c r="BP17" s="135"/>
      <c r="BQ17" s="122"/>
      <c r="BR17" s="135"/>
      <c r="BS17" s="127"/>
      <c r="BT17" s="127"/>
      <c r="BU17" s="127"/>
      <c r="BV17" s="119"/>
      <c r="BW17" s="119"/>
      <c r="BX17" s="148">
        <f t="shared" si="6"/>
        <v>0</v>
      </c>
      <c r="BY17" s="148">
        <f t="shared" si="6"/>
        <v>0</v>
      </c>
      <c r="BZ17" s="127"/>
      <c r="CA17" s="123"/>
      <c r="CB17" s="119"/>
      <c r="CC17" s="120"/>
      <c r="CD17" s="119"/>
      <c r="CE17" s="121"/>
      <c r="CF17" s="119"/>
      <c r="CG17" s="202"/>
      <c r="CH17" s="119"/>
      <c r="CI17" s="125"/>
      <c r="CJ17" s="119"/>
      <c r="CK17" s="124"/>
    </row>
    <row r="18" spans="1:89" s="128" customFormat="1" ht="22.5" customHeight="1">
      <c r="A18" s="113" t="s">
        <v>117</v>
      </c>
      <c r="B18" s="129"/>
      <c r="C18" s="114"/>
      <c r="D18" s="131"/>
      <c r="E18" s="132"/>
      <c r="F18" s="133"/>
      <c r="G18" s="133"/>
      <c r="H18" s="133"/>
      <c r="I18" s="133"/>
      <c r="J18" s="133"/>
      <c r="K18" s="127"/>
      <c r="L18" s="127"/>
      <c r="M18" s="127"/>
      <c r="N18" s="127"/>
      <c r="O18" s="119"/>
      <c r="P18" s="119"/>
      <c r="Q18" s="148">
        <f t="shared" si="2"/>
        <v>0</v>
      </c>
      <c r="R18" s="148">
        <f t="shared" si="3"/>
        <v>0</v>
      </c>
      <c r="S18" s="118">
        <f t="shared" si="0"/>
        <v>0</v>
      </c>
      <c r="T18" s="127"/>
      <c r="U18" s="118"/>
      <c r="V18" s="118"/>
      <c r="W18" s="149">
        <f t="shared" si="1"/>
        <v>0</v>
      </c>
      <c r="X18" s="127"/>
      <c r="Y18" s="120"/>
      <c r="Z18" s="120"/>
      <c r="AA18" s="120"/>
      <c r="AB18" s="120"/>
      <c r="AC18" s="120"/>
      <c r="AD18" s="120"/>
      <c r="AE18" s="120"/>
      <c r="AF18" s="120"/>
      <c r="AG18" s="120"/>
      <c r="AH18" s="120"/>
      <c r="AI18" s="120"/>
      <c r="AJ18" s="150">
        <f t="shared" si="4"/>
        <v>0</v>
      </c>
      <c r="AK18" s="127"/>
      <c r="AL18" s="134"/>
      <c r="AM18" s="134"/>
      <c r="AN18" s="134"/>
      <c r="AO18" s="121"/>
      <c r="AP18" s="203">
        <f t="shared" si="5"/>
        <v>0</v>
      </c>
      <c r="AQ18" s="127"/>
      <c r="AR18" s="207"/>
      <c r="AS18" s="207"/>
      <c r="AT18" s="207"/>
      <c r="AU18" s="207"/>
      <c r="AV18" s="127"/>
      <c r="AW18" s="127"/>
      <c r="AX18" s="119"/>
      <c r="AY18" s="127"/>
      <c r="AZ18" s="127"/>
      <c r="BA18" s="127"/>
      <c r="BB18" s="127"/>
      <c r="BC18" s="127"/>
      <c r="BD18" s="127"/>
      <c r="BE18" s="119"/>
      <c r="BF18" s="119"/>
      <c r="BG18" s="119"/>
      <c r="BH18" s="119"/>
      <c r="BI18" s="119"/>
      <c r="BJ18" s="119"/>
      <c r="BK18" s="119"/>
      <c r="BL18" s="127"/>
      <c r="BM18" s="127"/>
      <c r="BN18" s="135"/>
      <c r="BO18" s="127"/>
      <c r="BP18" s="135"/>
      <c r="BQ18" s="122"/>
      <c r="BR18" s="135"/>
      <c r="BS18" s="127"/>
      <c r="BT18" s="127"/>
      <c r="BU18" s="127"/>
      <c r="BV18" s="119"/>
      <c r="BW18" s="119"/>
      <c r="BX18" s="148">
        <f t="shared" si="6"/>
        <v>0</v>
      </c>
      <c r="BY18" s="148">
        <f t="shared" si="6"/>
        <v>0</v>
      </c>
      <c r="BZ18" s="127"/>
      <c r="CA18" s="123"/>
      <c r="CB18" s="119"/>
      <c r="CC18" s="120"/>
      <c r="CD18" s="119"/>
      <c r="CE18" s="121"/>
      <c r="CF18" s="119"/>
      <c r="CG18" s="202"/>
      <c r="CH18" s="119"/>
      <c r="CI18" s="125"/>
      <c r="CJ18" s="119"/>
      <c r="CK18" s="124"/>
    </row>
    <row r="19" spans="1:89" s="128" customFormat="1" ht="22.5" customHeight="1">
      <c r="A19" s="113" t="s">
        <v>118</v>
      </c>
      <c r="B19" s="129"/>
      <c r="C19" s="114"/>
      <c r="D19" s="131"/>
      <c r="E19" s="132"/>
      <c r="F19" s="133"/>
      <c r="G19" s="133"/>
      <c r="H19" s="133"/>
      <c r="I19" s="133"/>
      <c r="J19" s="133"/>
      <c r="K19" s="127"/>
      <c r="L19" s="127"/>
      <c r="M19" s="127"/>
      <c r="N19" s="127"/>
      <c r="O19" s="119"/>
      <c r="P19" s="119"/>
      <c r="Q19" s="148">
        <f t="shared" si="2"/>
        <v>0</v>
      </c>
      <c r="R19" s="148">
        <f t="shared" si="3"/>
        <v>0</v>
      </c>
      <c r="S19" s="118">
        <f t="shared" si="0"/>
        <v>0</v>
      </c>
      <c r="T19" s="127"/>
      <c r="U19" s="118"/>
      <c r="V19" s="118"/>
      <c r="W19" s="149">
        <f t="shared" si="1"/>
        <v>0</v>
      </c>
      <c r="X19" s="127"/>
      <c r="Y19" s="120"/>
      <c r="Z19" s="120"/>
      <c r="AA19" s="120"/>
      <c r="AB19" s="120"/>
      <c r="AC19" s="120"/>
      <c r="AD19" s="120"/>
      <c r="AE19" s="120"/>
      <c r="AF19" s="120"/>
      <c r="AG19" s="120"/>
      <c r="AH19" s="120"/>
      <c r="AI19" s="120"/>
      <c r="AJ19" s="150">
        <f t="shared" si="4"/>
        <v>0</v>
      </c>
      <c r="AK19" s="127"/>
      <c r="AL19" s="134"/>
      <c r="AM19" s="134"/>
      <c r="AN19" s="134"/>
      <c r="AO19" s="121"/>
      <c r="AP19" s="203">
        <f t="shared" si="5"/>
        <v>0</v>
      </c>
      <c r="AQ19" s="127"/>
      <c r="AR19" s="207"/>
      <c r="AS19" s="207"/>
      <c r="AT19" s="207"/>
      <c r="AU19" s="207"/>
      <c r="AV19" s="127"/>
      <c r="AW19" s="127"/>
      <c r="AX19" s="119"/>
      <c r="AY19" s="127"/>
      <c r="AZ19" s="127"/>
      <c r="BA19" s="127"/>
      <c r="BB19" s="127"/>
      <c r="BC19" s="127"/>
      <c r="BD19" s="127"/>
      <c r="BE19" s="119"/>
      <c r="BF19" s="119"/>
      <c r="BG19" s="119"/>
      <c r="BH19" s="119"/>
      <c r="BI19" s="119"/>
      <c r="BJ19" s="119"/>
      <c r="BK19" s="119"/>
      <c r="BL19" s="127"/>
      <c r="BM19" s="127"/>
      <c r="BN19" s="135"/>
      <c r="BO19" s="127"/>
      <c r="BP19" s="135"/>
      <c r="BQ19" s="122"/>
      <c r="BR19" s="135"/>
      <c r="BS19" s="127"/>
      <c r="BT19" s="127"/>
      <c r="BU19" s="127"/>
      <c r="BV19" s="119"/>
      <c r="BW19" s="119"/>
      <c r="BX19" s="148">
        <f t="shared" si="6"/>
        <v>0</v>
      </c>
      <c r="BY19" s="148">
        <f t="shared" si="6"/>
        <v>0</v>
      </c>
      <c r="BZ19" s="127"/>
      <c r="CA19" s="123"/>
      <c r="CB19" s="119"/>
      <c r="CC19" s="120"/>
      <c r="CD19" s="119"/>
      <c r="CE19" s="121"/>
      <c r="CF19" s="119"/>
      <c r="CG19" s="202"/>
      <c r="CH19" s="119"/>
      <c r="CI19" s="125"/>
      <c r="CJ19" s="119"/>
      <c r="CK19" s="124"/>
    </row>
    <row r="20" spans="1:89" s="128" customFormat="1" ht="22.5" customHeight="1">
      <c r="A20" s="113" t="s">
        <v>119</v>
      </c>
      <c r="B20" s="129"/>
      <c r="C20" s="114"/>
      <c r="D20" s="131"/>
      <c r="E20" s="132"/>
      <c r="F20" s="133"/>
      <c r="G20" s="133"/>
      <c r="H20" s="133"/>
      <c r="I20" s="133"/>
      <c r="J20" s="133"/>
      <c r="K20" s="127"/>
      <c r="L20" s="127"/>
      <c r="M20" s="127"/>
      <c r="N20" s="127"/>
      <c r="O20" s="119"/>
      <c r="P20" s="119"/>
      <c r="Q20" s="148">
        <f t="shared" si="2"/>
        <v>0</v>
      </c>
      <c r="R20" s="148">
        <f t="shared" si="3"/>
        <v>0</v>
      </c>
      <c r="S20" s="118">
        <f t="shared" si="0"/>
        <v>0</v>
      </c>
      <c r="T20" s="127"/>
      <c r="U20" s="118"/>
      <c r="V20" s="118"/>
      <c r="W20" s="149">
        <f t="shared" si="1"/>
        <v>0</v>
      </c>
      <c r="X20" s="127"/>
      <c r="Y20" s="120"/>
      <c r="Z20" s="120"/>
      <c r="AA20" s="120"/>
      <c r="AB20" s="120"/>
      <c r="AC20" s="120"/>
      <c r="AD20" s="120"/>
      <c r="AE20" s="120"/>
      <c r="AF20" s="120"/>
      <c r="AG20" s="120"/>
      <c r="AH20" s="120"/>
      <c r="AI20" s="120"/>
      <c r="AJ20" s="150">
        <f t="shared" si="4"/>
        <v>0</v>
      </c>
      <c r="AK20" s="127"/>
      <c r="AL20" s="134"/>
      <c r="AM20" s="134"/>
      <c r="AN20" s="134"/>
      <c r="AO20" s="121"/>
      <c r="AP20" s="203">
        <f t="shared" si="5"/>
        <v>0</v>
      </c>
      <c r="AQ20" s="127"/>
      <c r="AR20" s="207"/>
      <c r="AS20" s="207"/>
      <c r="AT20" s="207"/>
      <c r="AU20" s="207"/>
      <c r="AV20" s="127"/>
      <c r="AW20" s="127"/>
      <c r="AX20" s="119"/>
      <c r="AY20" s="127"/>
      <c r="AZ20" s="127"/>
      <c r="BA20" s="127"/>
      <c r="BB20" s="127"/>
      <c r="BC20" s="127"/>
      <c r="BD20" s="127"/>
      <c r="BE20" s="119"/>
      <c r="BF20" s="119"/>
      <c r="BG20" s="119"/>
      <c r="BH20" s="119"/>
      <c r="BI20" s="119"/>
      <c r="BJ20" s="119"/>
      <c r="BK20" s="119"/>
      <c r="BL20" s="127"/>
      <c r="BM20" s="127"/>
      <c r="BN20" s="135"/>
      <c r="BO20" s="127"/>
      <c r="BP20" s="135"/>
      <c r="BQ20" s="122"/>
      <c r="BR20" s="135"/>
      <c r="BS20" s="127"/>
      <c r="BT20" s="127"/>
      <c r="BU20" s="127"/>
      <c r="BV20" s="119"/>
      <c r="BW20" s="119"/>
      <c r="BX20" s="148">
        <f t="shared" si="6"/>
        <v>0</v>
      </c>
      <c r="BY20" s="148">
        <f t="shared" si="6"/>
        <v>0</v>
      </c>
      <c r="BZ20" s="127"/>
      <c r="CA20" s="123"/>
      <c r="CB20" s="119"/>
      <c r="CC20" s="120"/>
      <c r="CD20" s="119"/>
      <c r="CE20" s="121"/>
      <c r="CF20" s="119"/>
      <c r="CG20" s="202"/>
      <c r="CH20" s="119"/>
      <c r="CI20" s="125"/>
      <c r="CJ20" s="119"/>
      <c r="CK20" s="124"/>
    </row>
    <row r="21" spans="1:89" s="128" customFormat="1" ht="22.5" customHeight="1">
      <c r="A21" s="113" t="s">
        <v>120</v>
      </c>
      <c r="B21" s="129"/>
      <c r="C21" s="114"/>
      <c r="D21" s="131"/>
      <c r="E21" s="132"/>
      <c r="F21" s="133"/>
      <c r="G21" s="133"/>
      <c r="H21" s="133"/>
      <c r="I21" s="133"/>
      <c r="J21" s="133"/>
      <c r="K21" s="127"/>
      <c r="L21" s="127"/>
      <c r="M21" s="127"/>
      <c r="N21" s="127"/>
      <c r="O21" s="119"/>
      <c r="P21" s="119"/>
      <c r="Q21" s="148">
        <f t="shared" si="2"/>
        <v>0</v>
      </c>
      <c r="R21" s="148">
        <f t="shared" si="3"/>
        <v>0</v>
      </c>
      <c r="S21" s="118">
        <f t="shared" si="0"/>
        <v>0</v>
      </c>
      <c r="T21" s="127"/>
      <c r="U21" s="118"/>
      <c r="V21" s="118"/>
      <c r="W21" s="149">
        <f t="shared" si="1"/>
        <v>0</v>
      </c>
      <c r="X21" s="127"/>
      <c r="Y21" s="120"/>
      <c r="Z21" s="120"/>
      <c r="AA21" s="120"/>
      <c r="AB21" s="120"/>
      <c r="AC21" s="120"/>
      <c r="AD21" s="120"/>
      <c r="AE21" s="120"/>
      <c r="AF21" s="120"/>
      <c r="AG21" s="120"/>
      <c r="AH21" s="120"/>
      <c r="AI21" s="120"/>
      <c r="AJ21" s="150">
        <f t="shared" si="4"/>
        <v>0</v>
      </c>
      <c r="AK21" s="127"/>
      <c r="AL21" s="134"/>
      <c r="AM21" s="134"/>
      <c r="AN21" s="134"/>
      <c r="AO21" s="121"/>
      <c r="AP21" s="203">
        <f t="shared" si="5"/>
        <v>0</v>
      </c>
      <c r="AQ21" s="127"/>
      <c r="AR21" s="207"/>
      <c r="AS21" s="207"/>
      <c r="AT21" s="207"/>
      <c r="AU21" s="207"/>
      <c r="AV21" s="127"/>
      <c r="AW21" s="127"/>
      <c r="AX21" s="119"/>
      <c r="AY21" s="127"/>
      <c r="AZ21" s="127"/>
      <c r="BA21" s="127"/>
      <c r="BB21" s="127"/>
      <c r="BC21" s="127"/>
      <c r="BD21" s="127"/>
      <c r="BE21" s="119"/>
      <c r="BF21" s="119"/>
      <c r="BG21" s="119"/>
      <c r="BH21" s="119"/>
      <c r="BI21" s="119"/>
      <c r="BJ21" s="119"/>
      <c r="BK21" s="119"/>
      <c r="BL21" s="127"/>
      <c r="BM21" s="127"/>
      <c r="BN21" s="135"/>
      <c r="BO21" s="127"/>
      <c r="BP21" s="135"/>
      <c r="BQ21" s="122"/>
      <c r="BR21" s="135"/>
      <c r="BS21" s="127"/>
      <c r="BT21" s="127"/>
      <c r="BU21" s="127"/>
      <c r="BV21" s="119"/>
      <c r="BW21" s="119"/>
      <c r="BX21" s="148">
        <f t="shared" si="6"/>
        <v>0</v>
      </c>
      <c r="BY21" s="148">
        <f t="shared" si="6"/>
        <v>0</v>
      </c>
      <c r="BZ21" s="127"/>
      <c r="CA21" s="123"/>
      <c r="CB21" s="119"/>
      <c r="CC21" s="120"/>
      <c r="CD21" s="119"/>
      <c r="CE21" s="121"/>
      <c r="CF21" s="119"/>
      <c r="CG21" s="202"/>
      <c r="CH21" s="119"/>
      <c r="CI21" s="125"/>
      <c r="CJ21" s="119"/>
      <c r="CK21" s="124"/>
    </row>
    <row r="22" spans="1:89" s="128" customFormat="1" ht="22.5" customHeight="1">
      <c r="A22" s="113" t="s">
        <v>121</v>
      </c>
      <c r="B22" s="129"/>
      <c r="C22" s="114"/>
      <c r="D22" s="131"/>
      <c r="E22" s="132"/>
      <c r="F22" s="133"/>
      <c r="G22" s="133"/>
      <c r="H22" s="133"/>
      <c r="I22" s="133"/>
      <c r="J22" s="133"/>
      <c r="K22" s="127"/>
      <c r="L22" s="127"/>
      <c r="M22" s="127"/>
      <c r="N22" s="127"/>
      <c r="O22" s="119"/>
      <c r="P22" s="119"/>
      <c r="Q22" s="148">
        <f t="shared" si="2"/>
        <v>0</v>
      </c>
      <c r="R22" s="148">
        <f t="shared" si="3"/>
        <v>0</v>
      </c>
      <c r="S22" s="118">
        <f t="shared" si="0"/>
        <v>0</v>
      </c>
      <c r="T22" s="127"/>
      <c r="U22" s="118"/>
      <c r="V22" s="118"/>
      <c r="W22" s="149">
        <f t="shared" si="1"/>
        <v>0</v>
      </c>
      <c r="X22" s="127"/>
      <c r="Y22" s="120"/>
      <c r="Z22" s="120"/>
      <c r="AA22" s="120"/>
      <c r="AB22" s="120"/>
      <c r="AC22" s="120"/>
      <c r="AD22" s="120"/>
      <c r="AE22" s="120"/>
      <c r="AF22" s="120"/>
      <c r="AG22" s="120"/>
      <c r="AH22" s="120"/>
      <c r="AI22" s="120"/>
      <c r="AJ22" s="150">
        <f t="shared" si="4"/>
        <v>0</v>
      </c>
      <c r="AK22" s="127"/>
      <c r="AL22" s="134"/>
      <c r="AM22" s="134"/>
      <c r="AN22" s="134"/>
      <c r="AO22" s="121"/>
      <c r="AP22" s="203">
        <f t="shared" si="5"/>
        <v>0</v>
      </c>
      <c r="AQ22" s="127"/>
      <c r="AR22" s="207"/>
      <c r="AS22" s="207"/>
      <c r="AT22" s="207"/>
      <c r="AU22" s="207"/>
      <c r="AV22" s="127"/>
      <c r="AW22" s="127"/>
      <c r="AX22" s="119"/>
      <c r="AY22" s="127"/>
      <c r="AZ22" s="127"/>
      <c r="BA22" s="127"/>
      <c r="BB22" s="127"/>
      <c r="BC22" s="127"/>
      <c r="BD22" s="127"/>
      <c r="BE22" s="119"/>
      <c r="BF22" s="119"/>
      <c r="BG22" s="119"/>
      <c r="BH22" s="119"/>
      <c r="BI22" s="119"/>
      <c r="BJ22" s="119"/>
      <c r="BK22" s="119"/>
      <c r="BL22" s="127"/>
      <c r="BM22" s="127"/>
      <c r="BN22" s="135"/>
      <c r="BO22" s="127"/>
      <c r="BP22" s="135"/>
      <c r="BQ22" s="122"/>
      <c r="BR22" s="135"/>
      <c r="BS22" s="127"/>
      <c r="BT22" s="127"/>
      <c r="BU22" s="127"/>
      <c r="BV22" s="119"/>
      <c r="BW22" s="119"/>
      <c r="BX22" s="148">
        <f t="shared" si="6"/>
        <v>0</v>
      </c>
      <c r="BY22" s="148">
        <f t="shared" si="6"/>
        <v>0</v>
      </c>
      <c r="BZ22" s="127"/>
      <c r="CA22" s="123"/>
      <c r="CB22" s="119"/>
      <c r="CC22" s="120"/>
      <c r="CD22" s="119"/>
      <c r="CE22" s="121"/>
      <c r="CF22" s="119"/>
      <c r="CG22" s="202"/>
      <c r="CH22" s="119"/>
      <c r="CI22" s="125"/>
      <c r="CJ22" s="119"/>
      <c r="CK22" s="124"/>
    </row>
    <row r="23" spans="1:89" s="128" customFormat="1" ht="22.5" customHeight="1">
      <c r="A23" s="113" t="s">
        <v>122</v>
      </c>
      <c r="B23" s="129"/>
      <c r="C23" s="114"/>
      <c r="D23" s="131"/>
      <c r="E23" s="132"/>
      <c r="F23" s="133"/>
      <c r="G23" s="133"/>
      <c r="H23" s="133"/>
      <c r="I23" s="133"/>
      <c r="J23" s="133"/>
      <c r="K23" s="127"/>
      <c r="L23" s="127"/>
      <c r="M23" s="127"/>
      <c r="N23" s="127"/>
      <c r="O23" s="119"/>
      <c r="P23" s="119"/>
      <c r="Q23" s="148">
        <f t="shared" si="2"/>
        <v>0</v>
      </c>
      <c r="R23" s="148">
        <f t="shared" si="3"/>
        <v>0</v>
      </c>
      <c r="S23" s="118">
        <f t="shared" si="0"/>
        <v>0</v>
      </c>
      <c r="T23" s="127"/>
      <c r="U23" s="118"/>
      <c r="V23" s="118"/>
      <c r="W23" s="149">
        <f t="shared" si="1"/>
        <v>0</v>
      </c>
      <c r="X23" s="127"/>
      <c r="Y23" s="120"/>
      <c r="Z23" s="120"/>
      <c r="AA23" s="120"/>
      <c r="AB23" s="120"/>
      <c r="AC23" s="120"/>
      <c r="AD23" s="120"/>
      <c r="AE23" s="120"/>
      <c r="AF23" s="120"/>
      <c r="AG23" s="120"/>
      <c r="AH23" s="120"/>
      <c r="AI23" s="120"/>
      <c r="AJ23" s="150">
        <f t="shared" si="4"/>
        <v>0</v>
      </c>
      <c r="AK23" s="127"/>
      <c r="AL23" s="134"/>
      <c r="AM23" s="134"/>
      <c r="AN23" s="134"/>
      <c r="AO23" s="121"/>
      <c r="AP23" s="203">
        <f t="shared" si="5"/>
        <v>0</v>
      </c>
      <c r="AQ23" s="127"/>
      <c r="AR23" s="207"/>
      <c r="AS23" s="207"/>
      <c r="AT23" s="207"/>
      <c r="AU23" s="207"/>
      <c r="AV23" s="127"/>
      <c r="AW23" s="127"/>
      <c r="AX23" s="119"/>
      <c r="AY23" s="127"/>
      <c r="AZ23" s="127"/>
      <c r="BA23" s="127"/>
      <c r="BB23" s="127"/>
      <c r="BC23" s="127"/>
      <c r="BD23" s="127"/>
      <c r="BE23" s="119"/>
      <c r="BF23" s="119"/>
      <c r="BG23" s="119"/>
      <c r="BH23" s="119"/>
      <c r="BI23" s="119"/>
      <c r="BJ23" s="119"/>
      <c r="BK23" s="119"/>
      <c r="BL23" s="127"/>
      <c r="BM23" s="127"/>
      <c r="BN23" s="135"/>
      <c r="BO23" s="127"/>
      <c r="BP23" s="135"/>
      <c r="BQ23" s="122"/>
      <c r="BR23" s="135"/>
      <c r="BS23" s="127"/>
      <c r="BT23" s="127"/>
      <c r="BU23" s="127"/>
      <c r="BV23" s="119"/>
      <c r="BW23" s="119"/>
      <c r="BX23" s="148">
        <f t="shared" si="6"/>
        <v>0</v>
      </c>
      <c r="BY23" s="148">
        <f t="shared" si="6"/>
        <v>0</v>
      </c>
      <c r="BZ23" s="127"/>
      <c r="CA23" s="123"/>
      <c r="CB23" s="119"/>
      <c r="CC23" s="120"/>
      <c r="CD23" s="119"/>
      <c r="CE23" s="121"/>
      <c r="CF23" s="119"/>
      <c r="CG23" s="202"/>
      <c r="CH23" s="119"/>
      <c r="CI23" s="125"/>
      <c r="CJ23" s="119"/>
      <c r="CK23" s="124"/>
    </row>
    <row r="24" spans="1:89" s="128" customFormat="1" ht="22.5" customHeight="1">
      <c r="A24" s="113" t="s">
        <v>123</v>
      </c>
      <c r="B24" s="129"/>
      <c r="C24" s="114"/>
      <c r="D24" s="131"/>
      <c r="E24" s="132"/>
      <c r="F24" s="133"/>
      <c r="G24" s="133"/>
      <c r="H24" s="133"/>
      <c r="I24" s="133"/>
      <c r="J24" s="133"/>
      <c r="K24" s="127"/>
      <c r="L24" s="127"/>
      <c r="M24" s="127"/>
      <c r="N24" s="127"/>
      <c r="O24" s="119"/>
      <c r="P24" s="119"/>
      <c r="Q24" s="148">
        <f t="shared" si="2"/>
        <v>0</v>
      </c>
      <c r="R24" s="148">
        <f t="shared" si="3"/>
        <v>0</v>
      </c>
      <c r="S24" s="118">
        <f t="shared" si="0"/>
        <v>0</v>
      </c>
      <c r="T24" s="127"/>
      <c r="U24" s="118"/>
      <c r="V24" s="118"/>
      <c r="W24" s="149">
        <f t="shared" si="1"/>
        <v>0</v>
      </c>
      <c r="X24" s="127"/>
      <c r="Y24" s="120"/>
      <c r="Z24" s="120"/>
      <c r="AA24" s="120"/>
      <c r="AB24" s="120"/>
      <c r="AC24" s="120"/>
      <c r="AD24" s="120"/>
      <c r="AE24" s="120"/>
      <c r="AF24" s="120"/>
      <c r="AG24" s="120"/>
      <c r="AH24" s="120"/>
      <c r="AI24" s="120"/>
      <c r="AJ24" s="150">
        <f t="shared" si="4"/>
        <v>0</v>
      </c>
      <c r="AK24" s="127"/>
      <c r="AL24" s="134"/>
      <c r="AM24" s="134"/>
      <c r="AN24" s="134"/>
      <c r="AO24" s="121"/>
      <c r="AP24" s="203">
        <f t="shared" si="5"/>
        <v>0</v>
      </c>
      <c r="AQ24" s="127"/>
      <c r="AR24" s="207"/>
      <c r="AS24" s="207"/>
      <c r="AT24" s="207"/>
      <c r="AU24" s="207"/>
      <c r="AV24" s="127"/>
      <c r="AW24" s="127"/>
      <c r="AX24" s="119"/>
      <c r="AY24" s="127"/>
      <c r="AZ24" s="127"/>
      <c r="BA24" s="127"/>
      <c r="BB24" s="127"/>
      <c r="BC24" s="127"/>
      <c r="BD24" s="127"/>
      <c r="BE24" s="119"/>
      <c r="BF24" s="119"/>
      <c r="BG24" s="119"/>
      <c r="BH24" s="119"/>
      <c r="BI24" s="119"/>
      <c r="BJ24" s="119"/>
      <c r="BK24" s="119"/>
      <c r="BL24" s="127"/>
      <c r="BM24" s="127"/>
      <c r="BN24" s="135"/>
      <c r="BO24" s="127"/>
      <c r="BP24" s="135"/>
      <c r="BQ24" s="122"/>
      <c r="BR24" s="135"/>
      <c r="BS24" s="127"/>
      <c r="BT24" s="127"/>
      <c r="BU24" s="127"/>
      <c r="BV24" s="119"/>
      <c r="BW24" s="119"/>
      <c r="BX24" s="148">
        <f t="shared" si="6"/>
        <v>0</v>
      </c>
      <c r="BY24" s="148">
        <f t="shared" si="6"/>
        <v>0</v>
      </c>
      <c r="BZ24" s="127"/>
      <c r="CA24" s="123"/>
      <c r="CB24" s="119"/>
      <c r="CC24" s="120"/>
      <c r="CD24" s="119"/>
      <c r="CE24" s="121"/>
      <c r="CF24" s="119"/>
      <c r="CG24" s="202"/>
      <c r="CH24" s="119"/>
      <c r="CI24" s="125"/>
      <c r="CJ24" s="119"/>
      <c r="CK24" s="124"/>
    </row>
    <row r="25" spans="1:89" s="128" customFormat="1" ht="22.5" customHeight="1">
      <c r="A25" s="113" t="s">
        <v>124</v>
      </c>
      <c r="B25" s="129"/>
      <c r="C25" s="114"/>
      <c r="D25" s="131"/>
      <c r="E25" s="132"/>
      <c r="F25" s="133"/>
      <c r="G25" s="133"/>
      <c r="H25" s="133"/>
      <c r="I25" s="133"/>
      <c r="J25" s="133"/>
      <c r="K25" s="127"/>
      <c r="L25" s="127"/>
      <c r="M25" s="127"/>
      <c r="N25" s="127"/>
      <c r="O25" s="119"/>
      <c r="P25" s="119"/>
      <c r="Q25" s="148">
        <f t="shared" si="2"/>
        <v>0</v>
      </c>
      <c r="R25" s="148">
        <f t="shared" si="3"/>
        <v>0</v>
      </c>
      <c r="S25" s="118">
        <f t="shared" si="0"/>
        <v>0</v>
      </c>
      <c r="T25" s="127"/>
      <c r="U25" s="118"/>
      <c r="V25" s="118"/>
      <c r="W25" s="149">
        <f t="shared" si="1"/>
        <v>0</v>
      </c>
      <c r="X25" s="127"/>
      <c r="Y25" s="120"/>
      <c r="Z25" s="120"/>
      <c r="AA25" s="120"/>
      <c r="AB25" s="120"/>
      <c r="AC25" s="120"/>
      <c r="AD25" s="120"/>
      <c r="AE25" s="120"/>
      <c r="AF25" s="120"/>
      <c r="AG25" s="120"/>
      <c r="AH25" s="120"/>
      <c r="AI25" s="120"/>
      <c r="AJ25" s="150">
        <f t="shared" si="4"/>
        <v>0</v>
      </c>
      <c r="AK25" s="127"/>
      <c r="AL25" s="134"/>
      <c r="AM25" s="134"/>
      <c r="AN25" s="134"/>
      <c r="AO25" s="121"/>
      <c r="AP25" s="203">
        <f t="shared" si="5"/>
        <v>0</v>
      </c>
      <c r="AQ25" s="127"/>
      <c r="AR25" s="207"/>
      <c r="AS25" s="207"/>
      <c r="AT25" s="207"/>
      <c r="AU25" s="207"/>
      <c r="AV25" s="127"/>
      <c r="AW25" s="127"/>
      <c r="AX25" s="119"/>
      <c r="AY25" s="127"/>
      <c r="AZ25" s="127"/>
      <c r="BA25" s="127"/>
      <c r="BB25" s="127"/>
      <c r="BC25" s="127"/>
      <c r="BD25" s="127"/>
      <c r="BE25" s="119"/>
      <c r="BF25" s="119"/>
      <c r="BG25" s="119"/>
      <c r="BH25" s="119"/>
      <c r="BI25" s="119"/>
      <c r="BJ25" s="119"/>
      <c r="BK25" s="119"/>
      <c r="BL25" s="127"/>
      <c r="BM25" s="127"/>
      <c r="BN25" s="135"/>
      <c r="BO25" s="127"/>
      <c r="BP25" s="135"/>
      <c r="BQ25" s="122"/>
      <c r="BR25" s="135"/>
      <c r="BS25" s="127"/>
      <c r="BT25" s="127"/>
      <c r="BU25" s="127"/>
      <c r="BV25" s="119"/>
      <c r="BW25" s="119"/>
      <c r="BX25" s="148">
        <f t="shared" si="6"/>
        <v>0</v>
      </c>
      <c r="BY25" s="148">
        <f t="shared" si="6"/>
        <v>0</v>
      </c>
      <c r="BZ25" s="127"/>
      <c r="CA25" s="123"/>
      <c r="CB25" s="119"/>
      <c r="CC25" s="120"/>
      <c r="CD25" s="119"/>
      <c r="CE25" s="121"/>
      <c r="CF25" s="119"/>
      <c r="CG25" s="202"/>
      <c r="CH25" s="119"/>
      <c r="CI25" s="125"/>
      <c r="CJ25" s="119"/>
      <c r="CK25" s="124"/>
    </row>
    <row r="26" spans="1:89" s="128" customFormat="1" ht="22.5" customHeight="1">
      <c r="A26" s="113" t="s">
        <v>125</v>
      </c>
      <c r="B26" s="129"/>
      <c r="C26" s="114"/>
      <c r="D26" s="131"/>
      <c r="E26" s="132"/>
      <c r="F26" s="133"/>
      <c r="G26" s="133"/>
      <c r="H26" s="133"/>
      <c r="I26" s="133"/>
      <c r="J26" s="133"/>
      <c r="K26" s="127"/>
      <c r="L26" s="127"/>
      <c r="M26" s="127"/>
      <c r="N26" s="127"/>
      <c r="O26" s="119"/>
      <c r="P26" s="119"/>
      <c r="Q26" s="148">
        <f t="shared" si="2"/>
        <v>0</v>
      </c>
      <c r="R26" s="148">
        <f t="shared" si="3"/>
        <v>0</v>
      </c>
      <c r="S26" s="118">
        <f t="shared" si="0"/>
        <v>0</v>
      </c>
      <c r="T26" s="127"/>
      <c r="U26" s="118"/>
      <c r="V26" s="118"/>
      <c r="W26" s="149">
        <f t="shared" si="1"/>
        <v>0</v>
      </c>
      <c r="X26" s="127"/>
      <c r="Y26" s="120"/>
      <c r="Z26" s="120"/>
      <c r="AA26" s="120"/>
      <c r="AB26" s="120"/>
      <c r="AC26" s="120"/>
      <c r="AD26" s="120"/>
      <c r="AE26" s="120"/>
      <c r="AF26" s="120"/>
      <c r="AG26" s="120"/>
      <c r="AH26" s="120"/>
      <c r="AI26" s="120"/>
      <c r="AJ26" s="150">
        <f t="shared" si="4"/>
        <v>0</v>
      </c>
      <c r="AK26" s="127"/>
      <c r="AL26" s="134"/>
      <c r="AM26" s="134"/>
      <c r="AN26" s="134"/>
      <c r="AO26" s="121"/>
      <c r="AP26" s="203">
        <f t="shared" si="5"/>
        <v>0</v>
      </c>
      <c r="AQ26" s="127"/>
      <c r="AR26" s="207"/>
      <c r="AS26" s="207"/>
      <c r="AT26" s="207"/>
      <c r="AU26" s="207"/>
      <c r="AV26" s="127"/>
      <c r="AW26" s="127"/>
      <c r="AX26" s="119"/>
      <c r="AY26" s="127"/>
      <c r="AZ26" s="127"/>
      <c r="BA26" s="127"/>
      <c r="BB26" s="127"/>
      <c r="BC26" s="127"/>
      <c r="BD26" s="127"/>
      <c r="BE26" s="119"/>
      <c r="BF26" s="119"/>
      <c r="BG26" s="119"/>
      <c r="BH26" s="119"/>
      <c r="BI26" s="119"/>
      <c r="BJ26" s="119"/>
      <c r="BK26" s="119"/>
      <c r="BL26" s="127"/>
      <c r="BM26" s="127"/>
      <c r="BN26" s="135"/>
      <c r="BO26" s="127"/>
      <c r="BP26" s="135"/>
      <c r="BQ26" s="122"/>
      <c r="BR26" s="135"/>
      <c r="BS26" s="127"/>
      <c r="BT26" s="127"/>
      <c r="BU26" s="127"/>
      <c r="BV26" s="119"/>
      <c r="BW26" s="119"/>
      <c r="BX26" s="148">
        <f t="shared" si="6"/>
        <v>0</v>
      </c>
      <c r="BY26" s="148">
        <f t="shared" si="6"/>
        <v>0</v>
      </c>
      <c r="BZ26" s="127"/>
      <c r="CA26" s="123"/>
      <c r="CB26" s="119"/>
      <c r="CC26" s="120"/>
      <c r="CD26" s="119"/>
      <c r="CE26" s="121"/>
      <c r="CF26" s="119"/>
      <c r="CG26" s="202"/>
      <c r="CH26" s="119"/>
      <c r="CI26" s="125"/>
      <c r="CJ26" s="119"/>
      <c r="CK26" s="124"/>
    </row>
    <row r="27" spans="1:89" s="128" customFormat="1" ht="22.5" customHeight="1">
      <c r="A27" s="113" t="s">
        <v>126</v>
      </c>
      <c r="B27" s="129"/>
      <c r="C27" s="114"/>
      <c r="D27" s="131"/>
      <c r="E27" s="132"/>
      <c r="F27" s="133"/>
      <c r="G27" s="133"/>
      <c r="H27" s="133"/>
      <c r="I27" s="133"/>
      <c r="J27" s="133"/>
      <c r="K27" s="127"/>
      <c r="L27" s="127"/>
      <c r="M27" s="127"/>
      <c r="N27" s="127"/>
      <c r="O27" s="119"/>
      <c r="P27" s="119"/>
      <c r="Q27" s="148">
        <f t="shared" si="2"/>
        <v>0</v>
      </c>
      <c r="R27" s="148">
        <f t="shared" si="3"/>
        <v>0</v>
      </c>
      <c r="S27" s="118">
        <f t="shared" si="0"/>
        <v>0</v>
      </c>
      <c r="T27" s="127"/>
      <c r="U27" s="118"/>
      <c r="V27" s="118"/>
      <c r="W27" s="149">
        <f t="shared" si="1"/>
        <v>0</v>
      </c>
      <c r="X27" s="127"/>
      <c r="Y27" s="120"/>
      <c r="Z27" s="120"/>
      <c r="AA27" s="120"/>
      <c r="AB27" s="120"/>
      <c r="AC27" s="120"/>
      <c r="AD27" s="120"/>
      <c r="AE27" s="120"/>
      <c r="AF27" s="120"/>
      <c r="AG27" s="120"/>
      <c r="AH27" s="120"/>
      <c r="AI27" s="120"/>
      <c r="AJ27" s="150">
        <f t="shared" si="4"/>
        <v>0</v>
      </c>
      <c r="AK27" s="127"/>
      <c r="AL27" s="134"/>
      <c r="AM27" s="134"/>
      <c r="AN27" s="134"/>
      <c r="AO27" s="121"/>
      <c r="AP27" s="203">
        <f t="shared" si="5"/>
        <v>0</v>
      </c>
      <c r="AQ27" s="127"/>
      <c r="AR27" s="207"/>
      <c r="AS27" s="207"/>
      <c r="AT27" s="207"/>
      <c r="AU27" s="207"/>
      <c r="AV27" s="127"/>
      <c r="AW27" s="127"/>
      <c r="AX27" s="119"/>
      <c r="AY27" s="127"/>
      <c r="AZ27" s="127"/>
      <c r="BA27" s="127"/>
      <c r="BB27" s="127"/>
      <c r="BC27" s="127"/>
      <c r="BD27" s="127"/>
      <c r="BE27" s="119"/>
      <c r="BF27" s="119"/>
      <c r="BG27" s="119"/>
      <c r="BH27" s="119"/>
      <c r="BI27" s="119"/>
      <c r="BJ27" s="119"/>
      <c r="BK27" s="119"/>
      <c r="BL27" s="127"/>
      <c r="BM27" s="127"/>
      <c r="BN27" s="135"/>
      <c r="BO27" s="127"/>
      <c r="BP27" s="135"/>
      <c r="BQ27" s="122"/>
      <c r="BR27" s="135"/>
      <c r="BS27" s="127"/>
      <c r="BT27" s="127"/>
      <c r="BU27" s="127"/>
      <c r="BV27" s="119"/>
      <c r="BW27" s="119"/>
      <c r="BX27" s="148">
        <f t="shared" si="6"/>
        <v>0</v>
      </c>
      <c r="BY27" s="148">
        <f t="shared" si="6"/>
        <v>0</v>
      </c>
      <c r="BZ27" s="127"/>
      <c r="CA27" s="123"/>
      <c r="CB27" s="119"/>
      <c r="CC27" s="120"/>
      <c r="CD27" s="119"/>
      <c r="CE27" s="121"/>
      <c r="CF27" s="119"/>
      <c r="CG27" s="202"/>
      <c r="CH27" s="119"/>
      <c r="CI27" s="125"/>
      <c r="CJ27" s="119"/>
      <c r="CK27" s="124"/>
    </row>
    <row r="28" spans="1:89" s="128" customFormat="1" ht="22.5" customHeight="1">
      <c r="A28" s="113" t="s">
        <v>127</v>
      </c>
      <c r="B28" s="129"/>
      <c r="C28" s="114"/>
      <c r="D28" s="131"/>
      <c r="E28" s="132"/>
      <c r="F28" s="133"/>
      <c r="G28" s="133"/>
      <c r="H28" s="133"/>
      <c r="I28" s="133"/>
      <c r="J28" s="133"/>
      <c r="K28" s="127"/>
      <c r="L28" s="127"/>
      <c r="M28" s="127"/>
      <c r="N28" s="127"/>
      <c r="O28" s="119"/>
      <c r="P28" s="119"/>
      <c r="Q28" s="148">
        <f t="shared" si="2"/>
        <v>0</v>
      </c>
      <c r="R28" s="148">
        <f t="shared" si="3"/>
        <v>0</v>
      </c>
      <c r="S28" s="118">
        <f t="shared" si="0"/>
        <v>0</v>
      </c>
      <c r="T28" s="127"/>
      <c r="U28" s="118"/>
      <c r="V28" s="118"/>
      <c r="W28" s="149">
        <f t="shared" si="1"/>
        <v>0</v>
      </c>
      <c r="X28" s="127"/>
      <c r="Y28" s="120"/>
      <c r="Z28" s="120"/>
      <c r="AA28" s="120"/>
      <c r="AB28" s="120"/>
      <c r="AC28" s="120"/>
      <c r="AD28" s="120"/>
      <c r="AE28" s="120"/>
      <c r="AF28" s="120"/>
      <c r="AG28" s="120"/>
      <c r="AH28" s="120"/>
      <c r="AI28" s="120"/>
      <c r="AJ28" s="150">
        <f t="shared" si="4"/>
        <v>0</v>
      </c>
      <c r="AK28" s="127"/>
      <c r="AL28" s="134"/>
      <c r="AM28" s="134"/>
      <c r="AN28" s="134"/>
      <c r="AO28" s="121"/>
      <c r="AP28" s="203">
        <f t="shared" si="5"/>
        <v>0</v>
      </c>
      <c r="AQ28" s="127"/>
      <c r="AR28" s="207"/>
      <c r="AS28" s="207"/>
      <c r="AT28" s="207"/>
      <c r="AU28" s="207"/>
      <c r="AV28" s="127"/>
      <c r="AW28" s="127"/>
      <c r="AX28" s="119"/>
      <c r="AY28" s="127"/>
      <c r="AZ28" s="127"/>
      <c r="BA28" s="127"/>
      <c r="BB28" s="127"/>
      <c r="BC28" s="127"/>
      <c r="BD28" s="127"/>
      <c r="BE28" s="119"/>
      <c r="BF28" s="119"/>
      <c r="BG28" s="119"/>
      <c r="BH28" s="119"/>
      <c r="BI28" s="119"/>
      <c r="BJ28" s="119"/>
      <c r="BK28" s="119"/>
      <c r="BL28" s="127"/>
      <c r="BM28" s="127"/>
      <c r="BN28" s="135"/>
      <c r="BO28" s="127"/>
      <c r="BP28" s="135"/>
      <c r="BQ28" s="122"/>
      <c r="BR28" s="135"/>
      <c r="BS28" s="127"/>
      <c r="BT28" s="127"/>
      <c r="BU28" s="127"/>
      <c r="BV28" s="119"/>
      <c r="BW28" s="119"/>
      <c r="BX28" s="148">
        <f t="shared" si="6"/>
        <v>0</v>
      </c>
      <c r="BY28" s="148">
        <f t="shared" si="6"/>
        <v>0</v>
      </c>
      <c r="BZ28" s="127"/>
      <c r="CA28" s="123"/>
      <c r="CB28" s="119"/>
      <c r="CC28" s="120"/>
      <c r="CD28" s="119"/>
      <c r="CE28" s="121"/>
      <c r="CF28" s="119"/>
      <c r="CG28" s="202"/>
      <c r="CH28" s="119"/>
      <c r="CI28" s="125"/>
      <c r="CJ28" s="119"/>
      <c r="CK28" s="124"/>
    </row>
    <row r="29" spans="1:89" s="128" customFormat="1" ht="22.5" customHeight="1">
      <c r="A29" s="113" t="s">
        <v>128</v>
      </c>
      <c r="B29" s="129"/>
      <c r="C29" s="114"/>
      <c r="D29" s="131"/>
      <c r="E29" s="132"/>
      <c r="F29" s="133"/>
      <c r="G29" s="133"/>
      <c r="H29" s="133"/>
      <c r="I29" s="133"/>
      <c r="J29" s="133"/>
      <c r="K29" s="127"/>
      <c r="L29" s="127"/>
      <c r="M29" s="127"/>
      <c r="N29" s="127"/>
      <c r="O29" s="119"/>
      <c r="P29" s="119"/>
      <c r="Q29" s="148">
        <f t="shared" si="2"/>
        <v>0</v>
      </c>
      <c r="R29" s="148">
        <f t="shared" si="3"/>
        <v>0</v>
      </c>
      <c r="S29" s="118">
        <f t="shared" si="0"/>
        <v>0</v>
      </c>
      <c r="T29" s="127"/>
      <c r="U29" s="118"/>
      <c r="V29" s="118"/>
      <c r="W29" s="149">
        <f t="shared" si="1"/>
        <v>0</v>
      </c>
      <c r="X29" s="127"/>
      <c r="Y29" s="120"/>
      <c r="Z29" s="120"/>
      <c r="AA29" s="120"/>
      <c r="AB29" s="120"/>
      <c r="AC29" s="120"/>
      <c r="AD29" s="120"/>
      <c r="AE29" s="120"/>
      <c r="AF29" s="120"/>
      <c r="AG29" s="120"/>
      <c r="AH29" s="120"/>
      <c r="AI29" s="120"/>
      <c r="AJ29" s="150">
        <f t="shared" si="4"/>
        <v>0</v>
      </c>
      <c r="AK29" s="127"/>
      <c r="AL29" s="134"/>
      <c r="AM29" s="134"/>
      <c r="AN29" s="134"/>
      <c r="AO29" s="121"/>
      <c r="AP29" s="203">
        <f t="shared" si="5"/>
        <v>0</v>
      </c>
      <c r="AQ29" s="127"/>
      <c r="AR29" s="207"/>
      <c r="AS29" s="207"/>
      <c r="AT29" s="207"/>
      <c r="AU29" s="207"/>
      <c r="AV29" s="127"/>
      <c r="AW29" s="127"/>
      <c r="AX29" s="119"/>
      <c r="AY29" s="127"/>
      <c r="AZ29" s="127"/>
      <c r="BA29" s="127"/>
      <c r="BB29" s="127"/>
      <c r="BC29" s="127"/>
      <c r="BD29" s="127"/>
      <c r="BE29" s="119"/>
      <c r="BF29" s="119"/>
      <c r="BG29" s="119"/>
      <c r="BH29" s="119"/>
      <c r="BI29" s="119"/>
      <c r="BJ29" s="119"/>
      <c r="BK29" s="119"/>
      <c r="BL29" s="127"/>
      <c r="BM29" s="127"/>
      <c r="BN29" s="135"/>
      <c r="BO29" s="127"/>
      <c r="BP29" s="135"/>
      <c r="BQ29" s="122"/>
      <c r="BR29" s="135"/>
      <c r="BS29" s="127"/>
      <c r="BT29" s="127"/>
      <c r="BU29" s="127"/>
      <c r="BV29" s="119"/>
      <c r="BW29" s="119"/>
      <c r="BX29" s="148">
        <f t="shared" si="6"/>
        <v>0</v>
      </c>
      <c r="BY29" s="148">
        <f t="shared" si="6"/>
        <v>0</v>
      </c>
      <c r="BZ29" s="127"/>
      <c r="CA29" s="123"/>
      <c r="CB29" s="119"/>
      <c r="CC29" s="120"/>
      <c r="CD29" s="119"/>
      <c r="CE29" s="121"/>
      <c r="CF29" s="119"/>
      <c r="CG29" s="202"/>
      <c r="CH29" s="119"/>
      <c r="CI29" s="125"/>
      <c r="CJ29" s="119"/>
      <c r="CK29" s="124"/>
    </row>
    <row r="30" spans="1:89" s="128" customFormat="1" ht="22.5" customHeight="1">
      <c r="A30" s="113" t="s">
        <v>129</v>
      </c>
      <c r="B30" s="129"/>
      <c r="C30" s="114"/>
      <c r="D30" s="131"/>
      <c r="E30" s="132"/>
      <c r="F30" s="133"/>
      <c r="G30" s="133"/>
      <c r="H30" s="133"/>
      <c r="I30" s="133"/>
      <c r="J30" s="133"/>
      <c r="K30" s="127"/>
      <c r="L30" s="127"/>
      <c r="M30" s="127"/>
      <c r="N30" s="127"/>
      <c r="O30" s="119"/>
      <c r="P30" s="119"/>
      <c r="Q30" s="148">
        <f t="shared" si="2"/>
        <v>0</v>
      </c>
      <c r="R30" s="148">
        <f t="shared" si="3"/>
        <v>0</v>
      </c>
      <c r="S30" s="118">
        <f t="shared" si="0"/>
        <v>0</v>
      </c>
      <c r="T30" s="127"/>
      <c r="U30" s="118"/>
      <c r="V30" s="118"/>
      <c r="W30" s="149">
        <f t="shared" si="1"/>
        <v>0</v>
      </c>
      <c r="X30" s="127"/>
      <c r="Y30" s="120"/>
      <c r="Z30" s="120"/>
      <c r="AA30" s="120"/>
      <c r="AB30" s="120"/>
      <c r="AC30" s="120"/>
      <c r="AD30" s="120"/>
      <c r="AE30" s="120"/>
      <c r="AF30" s="120"/>
      <c r="AG30" s="120"/>
      <c r="AH30" s="120"/>
      <c r="AI30" s="120"/>
      <c r="AJ30" s="150">
        <f t="shared" si="4"/>
        <v>0</v>
      </c>
      <c r="AK30" s="127"/>
      <c r="AL30" s="134"/>
      <c r="AM30" s="134"/>
      <c r="AN30" s="134"/>
      <c r="AO30" s="121"/>
      <c r="AP30" s="203">
        <f t="shared" si="5"/>
        <v>0</v>
      </c>
      <c r="AQ30" s="127"/>
      <c r="AR30" s="207"/>
      <c r="AS30" s="207"/>
      <c r="AT30" s="207"/>
      <c r="AU30" s="207"/>
      <c r="AV30" s="127"/>
      <c r="AW30" s="127"/>
      <c r="AX30" s="119"/>
      <c r="AY30" s="127"/>
      <c r="AZ30" s="127"/>
      <c r="BA30" s="127"/>
      <c r="BB30" s="127"/>
      <c r="BC30" s="127"/>
      <c r="BD30" s="127"/>
      <c r="BE30" s="119"/>
      <c r="BF30" s="119"/>
      <c r="BG30" s="119"/>
      <c r="BH30" s="119"/>
      <c r="BI30" s="119"/>
      <c r="BJ30" s="119"/>
      <c r="BK30" s="119"/>
      <c r="BL30" s="127"/>
      <c r="BM30" s="127"/>
      <c r="BN30" s="135"/>
      <c r="BO30" s="127"/>
      <c r="BP30" s="135"/>
      <c r="BQ30" s="122"/>
      <c r="BR30" s="135"/>
      <c r="BS30" s="127"/>
      <c r="BT30" s="127"/>
      <c r="BU30" s="127"/>
      <c r="BV30" s="119"/>
      <c r="BW30" s="119"/>
      <c r="BX30" s="148">
        <f t="shared" si="6"/>
        <v>0</v>
      </c>
      <c r="BY30" s="148">
        <f t="shared" si="6"/>
        <v>0</v>
      </c>
      <c r="BZ30" s="127"/>
      <c r="CA30" s="123"/>
      <c r="CB30" s="119"/>
      <c r="CC30" s="120"/>
      <c r="CD30" s="119"/>
      <c r="CE30" s="121"/>
      <c r="CF30" s="119"/>
      <c r="CG30" s="202"/>
      <c r="CH30" s="119"/>
      <c r="CI30" s="125"/>
      <c r="CJ30" s="119"/>
      <c r="CK30" s="124"/>
    </row>
    <row r="31" spans="1:89" s="128" customFormat="1" ht="22.5" customHeight="1">
      <c r="A31" s="113" t="s">
        <v>130</v>
      </c>
      <c r="B31" s="129"/>
      <c r="C31" s="114"/>
      <c r="D31" s="131"/>
      <c r="E31" s="132"/>
      <c r="F31" s="133"/>
      <c r="G31" s="133"/>
      <c r="H31" s="133"/>
      <c r="I31" s="133"/>
      <c r="J31" s="133"/>
      <c r="K31" s="127"/>
      <c r="L31" s="127"/>
      <c r="M31" s="127"/>
      <c r="N31" s="127"/>
      <c r="O31" s="119"/>
      <c r="P31" s="119"/>
      <c r="Q31" s="148">
        <f t="shared" si="2"/>
        <v>0</v>
      </c>
      <c r="R31" s="148">
        <f t="shared" si="3"/>
        <v>0</v>
      </c>
      <c r="S31" s="118">
        <f t="shared" si="0"/>
        <v>0</v>
      </c>
      <c r="T31" s="127"/>
      <c r="U31" s="118"/>
      <c r="V31" s="118"/>
      <c r="W31" s="149">
        <f t="shared" si="1"/>
        <v>0</v>
      </c>
      <c r="X31" s="127"/>
      <c r="Y31" s="120"/>
      <c r="Z31" s="120"/>
      <c r="AA31" s="120"/>
      <c r="AB31" s="120"/>
      <c r="AC31" s="120"/>
      <c r="AD31" s="120"/>
      <c r="AE31" s="120"/>
      <c r="AF31" s="120"/>
      <c r="AG31" s="120"/>
      <c r="AH31" s="120"/>
      <c r="AI31" s="120"/>
      <c r="AJ31" s="150">
        <f t="shared" si="4"/>
        <v>0</v>
      </c>
      <c r="AK31" s="127"/>
      <c r="AL31" s="134"/>
      <c r="AM31" s="134"/>
      <c r="AN31" s="134"/>
      <c r="AO31" s="121"/>
      <c r="AP31" s="203">
        <f t="shared" si="5"/>
        <v>0</v>
      </c>
      <c r="AQ31" s="127"/>
      <c r="AR31" s="207"/>
      <c r="AS31" s="207"/>
      <c r="AT31" s="207"/>
      <c r="AU31" s="207"/>
      <c r="AV31" s="127"/>
      <c r="AW31" s="127"/>
      <c r="AX31" s="119"/>
      <c r="AY31" s="127"/>
      <c r="AZ31" s="127"/>
      <c r="BA31" s="127"/>
      <c r="BB31" s="127"/>
      <c r="BC31" s="127"/>
      <c r="BD31" s="127"/>
      <c r="BE31" s="119"/>
      <c r="BF31" s="119"/>
      <c r="BG31" s="119"/>
      <c r="BH31" s="119"/>
      <c r="BI31" s="119"/>
      <c r="BJ31" s="119"/>
      <c r="BK31" s="119"/>
      <c r="BL31" s="127"/>
      <c r="BM31" s="127"/>
      <c r="BN31" s="135"/>
      <c r="BO31" s="127"/>
      <c r="BP31" s="135"/>
      <c r="BQ31" s="122"/>
      <c r="BR31" s="135"/>
      <c r="BS31" s="127"/>
      <c r="BT31" s="127"/>
      <c r="BU31" s="127"/>
      <c r="BV31" s="119"/>
      <c r="BW31" s="119"/>
      <c r="BX31" s="148">
        <f t="shared" si="6"/>
        <v>0</v>
      </c>
      <c r="BY31" s="148">
        <f t="shared" si="6"/>
        <v>0</v>
      </c>
      <c r="BZ31" s="127"/>
      <c r="CA31" s="123"/>
      <c r="CB31" s="119"/>
      <c r="CC31" s="120"/>
      <c r="CD31" s="119"/>
      <c r="CE31" s="121"/>
      <c r="CF31" s="119"/>
      <c r="CG31" s="202"/>
      <c r="CH31" s="119"/>
      <c r="CI31" s="125"/>
      <c r="CJ31" s="119"/>
      <c r="CK31" s="124"/>
    </row>
    <row r="32" spans="1:89" s="128" customFormat="1" ht="22.5" customHeight="1">
      <c r="A32" s="113" t="s">
        <v>131</v>
      </c>
      <c r="B32" s="129"/>
      <c r="C32" s="114"/>
      <c r="D32" s="131"/>
      <c r="E32" s="132"/>
      <c r="F32" s="133"/>
      <c r="G32" s="133"/>
      <c r="H32" s="133"/>
      <c r="I32" s="133"/>
      <c r="J32" s="133"/>
      <c r="K32" s="127"/>
      <c r="L32" s="127"/>
      <c r="M32" s="127"/>
      <c r="N32" s="127"/>
      <c r="O32" s="119"/>
      <c r="P32" s="119"/>
      <c r="Q32" s="148">
        <f t="shared" si="2"/>
        <v>0</v>
      </c>
      <c r="R32" s="148">
        <f t="shared" si="3"/>
        <v>0</v>
      </c>
      <c r="S32" s="118">
        <f t="shared" si="0"/>
        <v>0</v>
      </c>
      <c r="T32" s="127"/>
      <c r="U32" s="118"/>
      <c r="V32" s="118"/>
      <c r="W32" s="149">
        <f t="shared" si="1"/>
        <v>0</v>
      </c>
      <c r="X32" s="127"/>
      <c r="Y32" s="120"/>
      <c r="Z32" s="120"/>
      <c r="AA32" s="120"/>
      <c r="AB32" s="120"/>
      <c r="AC32" s="120"/>
      <c r="AD32" s="120"/>
      <c r="AE32" s="120"/>
      <c r="AF32" s="120"/>
      <c r="AG32" s="120"/>
      <c r="AH32" s="120"/>
      <c r="AI32" s="120"/>
      <c r="AJ32" s="150">
        <f t="shared" si="4"/>
        <v>0</v>
      </c>
      <c r="AK32" s="127"/>
      <c r="AL32" s="134"/>
      <c r="AM32" s="134"/>
      <c r="AN32" s="134"/>
      <c r="AO32" s="121"/>
      <c r="AP32" s="203">
        <f t="shared" si="5"/>
        <v>0</v>
      </c>
      <c r="AQ32" s="127"/>
      <c r="AR32" s="207"/>
      <c r="AS32" s="207"/>
      <c r="AT32" s="207"/>
      <c r="AU32" s="207"/>
      <c r="AV32" s="127"/>
      <c r="AW32" s="127"/>
      <c r="AX32" s="119"/>
      <c r="AY32" s="127"/>
      <c r="AZ32" s="127"/>
      <c r="BA32" s="127"/>
      <c r="BB32" s="127"/>
      <c r="BC32" s="127"/>
      <c r="BD32" s="127"/>
      <c r="BE32" s="119"/>
      <c r="BF32" s="119"/>
      <c r="BG32" s="119"/>
      <c r="BH32" s="119"/>
      <c r="BI32" s="119"/>
      <c r="BJ32" s="119"/>
      <c r="BK32" s="119"/>
      <c r="BL32" s="127"/>
      <c r="BM32" s="127"/>
      <c r="BN32" s="135"/>
      <c r="BO32" s="127"/>
      <c r="BP32" s="135"/>
      <c r="BQ32" s="122"/>
      <c r="BR32" s="135"/>
      <c r="BS32" s="127"/>
      <c r="BT32" s="127"/>
      <c r="BU32" s="127"/>
      <c r="BV32" s="119"/>
      <c r="BW32" s="119"/>
      <c r="BX32" s="148">
        <f t="shared" si="6"/>
        <v>0</v>
      </c>
      <c r="BY32" s="148">
        <f t="shared" si="6"/>
        <v>0</v>
      </c>
      <c r="BZ32" s="127"/>
      <c r="CA32" s="123"/>
      <c r="CB32" s="119"/>
      <c r="CC32" s="120"/>
      <c r="CD32" s="119"/>
      <c r="CE32" s="121"/>
      <c r="CF32" s="119"/>
      <c r="CG32" s="202"/>
      <c r="CH32" s="119"/>
      <c r="CI32" s="125"/>
      <c r="CJ32" s="119"/>
      <c r="CK32" s="124"/>
    </row>
    <row r="33" spans="1:89" s="128" customFormat="1" ht="22.5" customHeight="1">
      <c r="A33" s="113" t="s">
        <v>132</v>
      </c>
      <c r="B33" s="129"/>
      <c r="C33" s="114"/>
      <c r="D33" s="131"/>
      <c r="E33" s="132"/>
      <c r="F33" s="133"/>
      <c r="G33" s="133"/>
      <c r="H33" s="133"/>
      <c r="I33" s="133"/>
      <c r="J33" s="133"/>
      <c r="K33" s="127"/>
      <c r="L33" s="127"/>
      <c r="M33" s="127"/>
      <c r="N33" s="127"/>
      <c r="O33" s="119"/>
      <c r="P33" s="119"/>
      <c r="Q33" s="148">
        <f t="shared" si="2"/>
        <v>0</v>
      </c>
      <c r="R33" s="148">
        <f t="shared" si="3"/>
        <v>0</v>
      </c>
      <c r="S33" s="118">
        <f t="shared" si="0"/>
        <v>0</v>
      </c>
      <c r="T33" s="127"/>
      <c r="U33" s="118"/>
      <c r="V33" s="118"/>
      <c r="W33" s="149">
        <f t="shared" si="1"/>
        <v>0</v>
      </c>
      <c r="X33" s="127"/>
      <c r="Y33" s="120"/>
      <c r="Z33" s="120"/>
      <c r="AA33" s="120"/>
      <c r="AB33" s="120"/>
      <c r="AC33" s="120"/>
      <c r="AD33" s="120"/>
      <c r="AE33" s="120"/>
      <c r="AF33" s="120"/>
      <c r="AG33" s="120"/>
      <c r="AH33" s="120"/>
      <c r="AI33" s="120"/>
      <c r="AJ33" s="150">
        <f t="shared" si="4"/>
        <v>0</v>
      </c>
      <c r="AK33" s="127"/>
      <c r="AL33" s="134"/>
      <c r="AM33" s="134"/>
      <c r="AN33" s="134"/>
      <c r="AO33" s="121"/>
      <c r="AP33" s="203">
        <f t="shared" si="5"/>
        <v>0</v>
      </c>
      <c r="AQ33" s="127"/>
      <c r="AR33" s="207"/>
      <c r="AS33" s="207"/>
      <c r="AT33" s="207"/>
      <c r="AU33" s="207"/>
      <c r="AV33" s="127"/>
      <c r="AW33" s="127"/>
      <c r="AX33" s="119"/>
      <c r="AY33" s="127"/>
      <c r="AZ33" s="127"/>
      <c r="BA33" s="127"/>
      <c r="BB33" s="127"/>
      <c r="BC33" s="127"/>
      <c r="BD33" s="127"/>
      <c r="BE33" s="119"/>
      <c r="BF33" s="119"/>
      <c r="BG33" s="119"/>
      <c r="BH33" s="119"/>
      <c r="BI33" s="119"/>
      <c r="BJ33" s="119"/>
      <c r="BK33" s="119"/>
      <c r="BL33" s="127"/>
      <c r="BM33" s="127"/>
      <c r="BN33" s="135"/>
      <c r="BO33" s="127"/>
      <c r="BP33" s="135"/>
      <c r="BQ33" s="122"/>
      <c r="BR33" s="135"/>
      <c r="BS33" s="127"/>
      <c r="BT33" s="127"/>
      <c r="BU33" s="127"/>
      <c r="BV33" s="119"/>
      <c r="BW33" s="119"/>
      <c r="BX33" s="148">
        <f t="shared" si="6"/>
        <v>0</v>
      </c>
      <c r="BY33" s="148">
        <f t="shared" si="6"/>
        <v>0</v>
      </c>
      <c r="BZ33" s="127"/>
      <c r="CA33" s="123"/>
      <c r="CB33" s="119"/>
      <c r="CC33" s="120"/>
      <c r="CD33" s="119"/>
      <c r="CE33" s="121"/>
      <c r="CF33" s="119"/>
      <c r="CG33" s="202"/>
      <c r="CH33" s="119"/>
      <c r="CI33" s="125"/>
      <c r="CJ33" s="119"/>
      <c r="CK33" s="124"/>
    </row>
    <row r="34" spans="1:89" s="128" customFormat="1" ht="22.5" customHeight="1">
      <c r="A34" s="113" t="s">
        <v>133</v>
      </c>
      <c r="B34" s="129"/>
      <c r="C34" s="114"/>
      <c r="D34" s="131"/>
      <c r="E34" s="132"/>
      <c r="F34" s="133"/>
      <c r="G34" s="133"/>
      <c r="H34" s="133"/>
      <c r="I34" s="133"/>
      <c r="J34" s="133"/>
      <c r="K34" s="127"/>
      <c r="L34" s="127"/>
      <c r="M34" s="127"/>
      <c r="N34" s="127"/>
      <c r="O34" s="119"/>
      <c r="P34" s="119"/>
      <c r="Q34" s="148">
        <f t="shared" si="2"/>
        <v>0</v>
      </c>
      <c r="R34" s="148">
        <f t="shared" si="3"/>
        <v>0</v>
      </c>
      <c r="S34" s="118">
        <f t="shared" si="0"/>
        <v>0</v>
      </c>
      <c r="T34" s="127"/>
      <c r="U34" s="118"/>
      <c r="V34" s="118"/>
      <c r="W34" s="149">
        <f t="shared" si="1"/>
        <v>0</v>
      </c>
      <c r="X34" s="127"/>
      <c r="Y34" s="120"/>
      <c r="Z34" s="120"/>
      <c r="AA34" s="120"/>
      <c r="AB34" s="120"/>
      <c r="AC34" s="120"/>
      <c r="AD34" s="120"/>
      <c r="AE34" s="120"/>
      <c r="AF34" s="120"/>
      <c r="AG34" s="120"/>
      <c r="AH34" s="120"/>
      <c r="AI34" s="120"/>
      <c r="AJ34" s="150">
        <f t="shared" si="4"/>
        <v>0</v>
      </c>
      <c r="AK34" s="127"/>
      <c r="AL34" s="134"/>
      <c r="AM34" s="134"/>
      <c r="AN34" s="134"/>
      <c r="AO34" s="121"/>
      <c r="AP34" s="203">
        <f t="shared" si="5"/>
        <v>0</v>
      </c>
      <c r="AQ34" s="127"/>
      <c r="AR34" s="207"/>
      <c r="AS34" s="207"/>
      <c r="AT34" s="207"/>
      <c r="AU34" s="207"/>
      <c r="AV34" s="127"/>
      <c r="AW34" s="127"/>
      <c r="AX34" s="119"/>
      <c r="AY34" s="127"/>
      <c r="AZ34" s="127"/>
      <c r="BA34" s="127"/>
      <c r="BB34" s="127"/>
      <c r="BC34" s="127"/>
      <c r="BD34" s="127"/>
      <c r="BE34" s="119"/>
      <c r="BF34" s="119"/>
      <c r="BG34" s="119"/>
      <c r="BH34" s="119"/>
      <c r="BI34" s="119"/>
      <c r="BJ34" s="119"/>
      <c r="BK34" s="119"/>
      <c r="BL34" s="127"/>
      <c r="BM34" s="127"/>
      <c r="BN34" s="135"/>
      <c r="BO34" s="127"/>
      <c r="BP34" s="135"/>
      <c r="BQ34" s="122"/>
      <c r="BR34" s="135"/>
      <c r="BS34" s="127"/>
      <c r="BT34" s="127"/>
      <c r="BU34" s="127"/>
      <c r="BV34" s="119"/>
      <c r="BW34" s="119"/>
      <c r="BX34" s="148">
        <f t="shared" si="6"/>
        <v>0</v>
      </c>
      <c r="BY34" s="148">
        <f t="shared" si="6"/>
        <v>0</v>
      </c>
      <c r="BZ34" s="127"/>
      <c r="CA34" s="123"/>
      <c r="CB34" s="119"/>
      <c r="CC34" s="120"/>
      <c r="CD34" s="119"/>
      <c r="CE34" s="121"/>
      <c r="CF34" s="119"/>
      <c r="CG34" s="202"/>
      <c r="CH34" s="119"/>
      <c r="CI34" s="125"/>
      <c r="CJ34" s="119"/>
      <c r="CK34" s="124"/>
    </row>
    <row r="35" spans="1:89" s="128" customFormat="1" ht="22.5" customHeight="1">
      <c r="A35" s="113" t="s">
        <v>140</v>
      </c>
      <c r="B35" s="129"/>
      <c r="C35" s="114"/>
      <c r="D35" s="131"/>
      <c r="E35" s="132"/>
      <c r="F35" s="133"/>
      <c r="G35" s="133"/>
      <c r="H35" s="133"/>
      <c r="I35" s="133"/>
      <c r="J35" s="133"/>
      <c r="K35" s="127"/>
      <c r="L35" s="127"/>
      <c r="M35" s="127"/>
      <c r="N35" s="127"/>
      <c r="O35" s="119"/>
      <c r="P35" s="119"/>
      <c r="Q35" s="148">
        <f t="shared" si="2"/>
        <v>0</v>
      </c>
      <c r="R35" s="148">
        <f t="shared" si="3"/>
        <v>0</v>
      </c>
      <c r="S35" s="118">
        <f t="shared" si="0"/>
        <v>0</v>
      </c>
      <c r="T35" s="127"/>
      <c r="U35" s="118"/>
      <c r="V35" s="118"/>
      <c r="W35" s="149">
        <f t="shared" si="1"/>
        <v>0</v>
      </c>
      <c r="X35" s="127"/>
      <c r="Y35" s="120"/>
      <c r="Z35" s="120"/>
      <c r="AA35" s="120"/>
      <c r="AB35" s="120"/>
      <c r="AC35" s="120"/>
      <c r="AD35" s="120"/>
      <c r="AE35" s="120"/>
      <c r="AF35" s="120"/>
      <c r="AG35" s="120"/>
      <c r="AH35" s="120"/>
      <c r="AI35" s="120"/>
      <c r="AJ35" s="150">
        <f t="shared" si="4"/>
        <v>0</v>
      </c>
      <c r="AK35" s="127"/>
      <c r="AL35" s="134"/>
      <c r="AM35" s="134"/>
      <c r="AN35" s="134"/>
      <c r="AO35" s="121"/>
      <c r="AP35" s="203">
        <f t="shared" si="5"/>
        <v>0</v>
      </c>
      <c r="AQ35" s="127"/>
      <c r="AR35" s="207"/>
      <c r="AS35" s="207"/>
      <c r="AT35" s="207"/>
      <c r="AU35" s="207"/>
      <c r="AV35" s="127"/>
      <c r="AW35" s="127"/>
      <c r="AX35" s="119"/>
      <c r="AY35" s="127"/>
      <c r="AZ35" s="127"/>
      <c r="BA35" s="127"/>
      <c r="BB35" s="127"/>
      <c r="BC35" s="127"/>
      <c r="BD35" s="127"/>
      <c r="BE35" s="119"/>
      <c r="BF35" s="119"/>
      <c r="BG35" s="119"/>
      <c r="BH35" s="119"/>
      <c r="BI35" s="119"/>
      <c r="BJ35" s="119"/>
      <c r="BK35" s="119"/>
      <c r="BL35" s="127"/>
      <c r="BM35" s="127"/>
      <c r="BN35" s="135"/>
      <c r="BO35" s="127"/>
      <c r="BP35" s="135"/>
      <c r="BQ35" s="122"/>
      <c r="BR35" s="135"/>
      <c r="BS35" s="127"/>
      <c r="BT35" s="127"/>
      <c r="BU35" s="127"/>
      <c r="BV35" s="119"/>
      <c r="BW35" s="119"/>
      <c r="BX35" s="148">
        <f t="shared" si="6"/>
        <v>0</v>
      </c>
      <c r="BY35" s="148">
        <f t="shared" si="6"/>
        <v>0</v>
      </c>
      <c r="BZ35" s="127"/>
      <c r="CA35" s="123"/>
      <c r="CB35" s="119"/>
      <c r="CC35" s="120"/>
      <c r="CD35" s="119"/>
      <c r="CE35" s="121"/>
      <c r="CF35" s="119"/>
      <c r="CG35" s="202"/>
      <c r="CH35" s="119"/>
      <c r="CI35" s="125"/>
      <c r="CJ35" s="119"/>
      <c r="CK35" s="124"/>
    </row>
    <row r="36" spans="1:89" s="128" customFormat="1" ht="22.5" customHeight="1">
      <c r="A36" s="113" t="s">
        <v>141</v>
      </c>
      <c r="B36" s="129"/>
      <c r="C36" s="114"/>
      <c r="D36" s="131"/>
      <c r="E36" s="132"/>
      <c r="F36" s="133"/>
      <c r="G36" s="133"/>
      <c r="H36" s="133"/>
      <c r="I36" s="133"/>
      <c r="J36" s="133"/>
      <c r="K36" s="127"/>
      <c r="L36" s="127"/>
      <c r="M36" s="127"/>
      <c r="N36" s="127"/>
      <c r="O36" s="119"/>
      <c r="P36" s="119"/>
      <c r="Q36" s="148">
        <f t="shared" si="2"/>
        <v>0</v>
      </c>
      <c r="R36" s="148">
        <f t="shared" si="3"/>
        <v>0</v>
      </c>
      <c r="S36" s="118">
        <f t="shared" si="0"/>
        <v>0</v>
      </c>
      <c r="T36" s="127"/>
      <c r="U36" s="118"/>
      <c r="V36" s="118"/>
      <c r="W36" s="149">
        <f t="shared" si="1"/>
        <v>0</v>
      </c>
      <c r="X36" s="127"/>
      <c r="Y36" s="120"/>
      <c r="Z36" s="120"/>
      <c r="AA36" s="120"/>
      <c r="AB36" s="120"/>
      <c r="AC36" s="120"/>
      <c r="AD36" s="120"/>
      <c r="AE36" s="120"/>
      <c r="AF36" s="120"/>
      <c r="AG36" s="120"/>
      <c r="AH36" s="120"/>
      <c r="AI36" s="120"/>
      <c r="AJ36" s="150">
        <f t="shared" si="4"/>
        <v>0</v>
      </c>
      <c r="AK36" s="127"/>
      <c r="AL36" s="134"/>
      <c r="AM36" s="134"/>
      <c r="AN36" s="134"/>
      <c r="AO36" s="121"/>
      <c r="AP36" s="203">
        <f t="shared" si="5"/>
        <v>0</v>
      </c>
      <c r="AQ36" s="127"/>
      <c r="AR36" s="207"/>
      <c r="AS36" s="207"/>
      <c r="AT36" s="207"/>
      <c r="AU36" s="207"/>
      <c r="AV36" s="127"/>
      <c r="AW36" s="127"/>
      <c r="AX36" s="119"/>
      <c r="AY36" s="127"/>
      <c r="AZ36" s="127"/>
      <c r="BA36" s="127"/>
      <c r="BB36" s="127"/>
      <c r="BC36" s="127"/>
      <c r="BD36" s="127"/>
      <c r="BE36" s="119"/>
      <c r="BF36" s="119"/>
      <c r="BG36" s="119"/>
      <c r="BH36" s="119"/>
      <c r="BI36" s="119"/>
      <c r="BJ36" s="119"/>
      <c r="BK36" s="119"/>
      <c r="BL36" s="127"/>
      <c r="BM36" s="127"/>
      <c r="BN36" s="135"/>
      <c r="BO36" s="127"/>
      <c r="BP36" s="135"/>
      <c r="BQ36" s="122"/>
      <c r="BR36" s="135"/>
      <c r="BS36" s="127"/>
      <c r="BT36" s="127"/>
      <c r="BU36" s="127"/>
      <c r="BV36" s="119"/>
      <c r="BW36" s="119"/>
      <c r="BX36" s="148">
        <f t="shared" si="6"/>
        <v>0</v>
      </c>
      <c r="BY36" s="148">
        <f t="shared" si="6"/>
        <v>0</v>
      </c>
      <c r="BZ36" s="127"/>
      <c r="CA36" s="123"/>
      <c r="CB36" s="119"/>
      <c r="CC36" s="120"/>
      <c r="CD36" s="119"/>
      <c r="CE36" s="121"/>
      <c r="CF36" s="119"/>
      <c r="CG36" s="202"/>
      <c r="CH36" s="119"/>
      <c r="CI36" s="125"/>
      <c r="CJ36" s="119"/>
      <c r="CK36" s="124"/>
    </row>
    <row r="37" spans="1:89" s="128" customFormat="1" ht="22.5" customHeight="1">
      <c r="A37" s="113" t="s">
        <v>142</v>
      </c>
      <c r="B37" s="129"/>
      <c r="C37" s="114"/>
      <c r="D37" s="131"/>
      <c r="E37" s="132"/>
      <c r="F37" s="133"/>
      <c r="G37" s="133"/>
      <c r="H37" s="133"/>
      <c r="I37" s="133"/>
      <c r="J37" s="133"/>
      <c r="K37" s="127"/>
      <c r="L37" s="127"/>
      <c r="M37" s="127"/>
      <c r="N37" s="127"/>
      <c r="O37" s="119"/>
      <c r="P37" s="119"/>
      <c r="Q37" s="148">
        <f t="shared" si="2"/>
        <v>0</v>
      </c>
      <c r="R37" s="148">
        <f t="shared" si="3"/>
        <v>0</v>
      </c>
      <c r="S37" s="118">
        <f t="shared" si="0"/>
        <v>0</v>
      </c>
      <c r="T37" s="127"/>
      <c r="U37" s="118"/>
      <c r="V37" s="118"/>
      <c r="W37" s="149">
        <f t="shared" si="1"/>
        <v>0</v>
      </c>
      <c r="X37" s="127"/>
      <c r="Y37" s="120"/>
      <c r="Z37" s="120"/>
      <c r="AA37" s="120"/>
      <c r="AB37" s="120"/>
      <c r="AC37" s="120"/>
      <c r="AD37" s="120"/>
      <c r="AE37" s="120"/>
      <c r="AF37" s="120"/>
      <c r="AG37" s="120"/>
      <c r="AH37" s="120"/>
      <c r="AI37" s="120"/>
      <c r="AJ37" s="150">
        <f t="shared" si="4"/>
        <v>0</v>
      </c>
      <c r="AK37" s="127"/>
      <c r="AL37" s="134"/>
      <c r="AM37" s="134"/>
      <c r="AN37" s="134"/>
      <c r="AO37" s="121"/>
      <c r="AP37" s="203">
        <f t="shared" si="5"/>
        <v>0</v>
      </c>
      <c r="AQ37" s="127"/>
      <c r="AR37" s="207"/>
      <c r="AS37" s="207"/>
      <c r="AT37" s="207"/>
      <c r="AU37" s="207"/>
      <c r="AV37" s="127"/>
      <c r="AW37" s="127"/>
      <c r="AX37" s="119"/>
      <c r="AY37" s="127"/>
      <c r="AZ37" s="127"/>
      <c r="BA37" s="127"/>
      <c r="BB37" s="127"/>
      <c r="BC37" s="127"/>
      <c r="BD37" s="127"/>
      <c r="BE37" s="119"/>
      <c r="BF37" s="119"/>
      <c r="BG37" s="119"/>
      <c r="BH37" s="119"/>
      <c r="BI37" s="119"/>
      <c r="BJ37" s="119"/>
      <c r="BK37" s="119"/>
      <c r="BL37" s="127"/>
      <c r="BM37" s="127"/>
      <c r="BN37" s="135"/>
      <c r="BO37" s="127"/>
      <c r="BP37" s="135"/>
      <c r="BQ37" s="122"/>
      <c r="BR37" s="135"/>
      <c r="BS37" s="127"/>
      <c r="BT37" s="127"/>
      <c r="BU37" s="127"/>
      <c r="BV37" s="119"/>
      <c r="BW37" s="119"/>
      <c r="BX37" s="148">
        <f t="shared" si="6"/>
        <v>0</v>
      </c>
      <c r="BY37" s="148">
        <f t="shared" si="6"/>
        <v>0</v>
      </c>
      <c r="BZ37" s="127"/>
      <c r="CA37" s="123"/>
      <c r="CB37" s="119"/>
      <c r="CC37" s="120"/>
      <c r="CD37" s="119"/>
      <c r="CE37" s="121"/>
      <c r="CF37" s="119"/>
      <c r="CG37" s="202"/>
      <c r="CH37" s="119"/>
      <c r="CI37" s="125"/>
      <c r="CJ37" s="119"/>
      <c r="CK37" s="124"/>
    </row>
    <row r="38" spans="1:89" s="128" customFormat="1" ht="22.5" customHeight="1">
      <c r="A38" s="113" t="s">
        <v>143</v>
      </c>
      <c r="B38" s="129"/>
      <c r="C38" s="114"/>
      <c r="D38" s="131"/>
      <c r="E38" s="132"/>
      <c r="F38" s="133"/>
      <c r="G38" s="133"/>
      <c r="H38" s="133"/>
      <c r="I38" s="133"/>
      <c r="J38" s="133"/>
      <c r="K38" s="127"/>
      <c r="L38" s="127"/>
      <c r="M38" s="127"/>
      <c r="N38" s="127"/>
      <c r="O38" s="119"/>
      <c r="P38" s="119"/>
      <c r="Q38" s="148">
        <f t="shared" si="2"/>
        <v>0</v>
      </c>
      <c r="R38" s="148">
        <f t="shared" si="3"/>
        <v>0</v>
      </c>
      <c r="S38" s="118">
        <f t="shared" si="0"/>
        <v>0</v>
      </c>
      <c r="T38" s="127"/>
      <c r="U38" s="118"/>
      <c r="V38" s="118"/>
      <c r="W38" s="149">
        <f t="shared" si="1"/>
        <v>0</v>
      </c>
      <c r="X38" s="127"/>
      <c r="Y38" s="120"/>
      <c r="Z38" s="120"/>
      <c r="AA38" s="120"/>
      <c r="AB38" s="120"/>
      <c r="AC38" s="120"/>
      <c r="AD38" s="120"/>
      <c r="AE38" s="120"/>
      <c r="AF38" s="120"/>
      <c r="AG38" s="120"/>
      <c r="AH38" s="120"/>
      <c r="AI38" s="120"/>
      <c r="AJ38" s="150">
        <f t="shared" si="4"/>
        <v>0</v>
      </c>
      <c r="AK38" s="127"/>
      <c r="AL38" s="134"/>
      <c r="AM38" s="134"/>
      <c r="AN38" s="134"/>
      <c r="AO38" s="121"/>
      <c r="AP38" s="203">
        <f t="shared" si="5"/>
        <v>0</v>
      </c>
      <c r="AQ38" s="127"/>
      <c r="AR38" s="207"/>
      <c r="AS38" s="207"/>
      <c r="AT38" s="207"/>
      <c r="AU38" s="207"/>
      <c r="AV38" s="127"/>
      <c r="AW38" s="127"/>
      <c r="AX38" s="119"/>
      <c r="AY38" s="127"/>
      <c r="AZ38" s="127"/>
      <c r="BA38" s="127"/>
      <c r="BB38" s="127"/>
      <c r="BC38" s="127"/>
      <c r="BD38" s="127"/>
      <c r="BE38" s="119"/>
      <c r="BF38" s="119"/>
      <c r="BG38" s="119"/>
      <c r="BH38" s="119"/>
      <c r="BI38" s="119"/>
      <c r="BJ38" s="119"/>
      <c r="BK38" s="119"/>
      <c r="BL38" s="127"/>
      <c r="BM38" s="127"/>
      <c r="BN38" s="135"/>
      <c r="BO38" s="127"/>
      <c r="BP38" s="135"/>
      <c r="BQ38" s="122"/>
      <c r="BR38" s="135"/>
      <c r="BS38" s="127"/>
      <c r="BT38" s="127"/>
      <c r="BU38" s="127"/>
      <c r="BV38" s="119"/>
      <c r="BW38" s="119"/>
      <c r="BX38" s="148">
        <f t="shared" si="6"/>
        <v>0</v>
      </c>
      <c r="BY38" s="148">
        <f t="shared" si="6"/>
        <v>0</v>
      </c>
      <c r="BZ38" s="127"/>
      <c r="CA38" s="123"/>
      <c r="CB38" s="119"/>
      <c r="CC38" s="120"/>
      <c r="CD38" s="119"/>
      <c r="CE38" s="121"/>
      <c r="CF38" s="119"/>
      <c r="CG38" s="202"/>
      <c r="CH38" s="119"/>
      <c r="CI38" s="125"/>
      <c r="CJ38" s="119"/>
      <c r="CK38" s="124"/>
    </row>
    <row r="39" spans="1:89" s="128" customFormat="1" ht="22.5" customHeight="1">
      <c r="A39" s="113" t="s">
        <v>216</v>
      </c>
      <c r="B39" s="129"/>
      <c r="C39" s="114"/>
      <c r="D39" s="131"/>
      <c r="E39" s="132"/>
      <c r="F39" s="133"/>
      <c r="G39" s="133"/>
      <c r="H39" s="133"/>
      <c r="I39" s="133"/>
      <c r="J39" s="133"/>
      <c r="K39" s="127"/>
      <c r="L39" s="127"/>
      <c r="M39" s="127"/>
      <c r="N39" s="127"/>
      <c r="O39" s="119"/>
      <c r="P39" s="119"/>
      <c r="Q39" s="148">
        <f>W39+S39+AJ39+AP39</f>
        <v>0</v>
      </c>
      <c r="R39" s="148">
        <f t="shared" si="3"/>
        <v>0</v>
      </c>
      <c r="S39" s="118">
        <f t="shared" si="0"/>
        <v>0</v>
      </c>
      <c r="T39" s="127"/>
      <c r="U39" s="118"/>
      <c r="V39" s="118"/>
      <c r="W39" s="149">
        <f t="shared" si="1"/>
        <v>0</v>
      </c>
      <c r="X39" s="127"/>
      <c r="Y39" s="120"/>
      <c r="Z39" s="120"/>
      <c r="AA39" s="120"/>
      <c r="AB39" s="120"/>
      <c r="AC39" s="120"/>
      <c r="AD39" s="120"/>
      <c r="AE39" s="120"/>
      <c r="AF39" s="120"/>
      <c r="AG39" s="120"/>
      <c r="AH39" s="120"/>
      <c r="AI39" s="120"/>
      <c r="AJ39" s="150">
        <f t="shared" si="4"/>
        <v>0</v>
      </c>
      <c r="AK39" s="127"/>
      <c r="AL39" s="134"/>
      <c r="AM39" s="134"/>
      <c r="AN39" s="134"/>
      <c r="AO39" s="121"/>
      <c r="AP39" s="203">
        <f t="shared" si="5"/>
        <v>0</v>
      </c>
      <c r="AQ39" s="127"/>
      <c r="AR39" s="207"/>
      <c r="AS39" s="207"/>
      <c r="AT39" s="207"/>
      <c r="AU39" s="207"/>
      <c r="AV39" s="127"/>
      <c r="AW39" s="127"/>
      <c r="AX39" s="119"/>
      <c r="AY39" s="127"/>
      <c r="AZ39" s="127"/>
      <c r="BA39" s="127"/>
      <c r="BB39" s="127"/>
      <c r="BC39" s="127"/>
      <c r="BD39" s="127"/>
      <c r="BE39" s="119"/>
      <c r="BF39" s="119"/>
      <c r="BG39" s="119"/>
      <c r="BH39" s="119"/>
      <c r="BI39" s="119"/>
      <c r="BJ39" s="119"/>
      <c r="BK39" s="119"/>
      <c r="BL39" s="127"/>
      <c r="BM39" s="127"/>
      <c r="BN39" s="135"/>
      <c r="BO39" s="127"/>
      <c r="BP39" s="135"/>
      <c r="BQ39" s="122"/>
      <c r="BR39" s="135"/>
      <c r="BS39" s="127"/>
      <c r="BT39" s="127"/>
      <c r="BU39" s="127"/>
      <c r="BV39" s="119"/>
      <c r="BW39" s="119"/>
      <c r="BX39" s="148">
        <f t="shared" si="6"/>
        <v>0</v>
      </c>
      <c r="BY39" s="148">
        <f t="shared" si="6"/>
        <v>0</v>
      </c>
      <c r="BZ39" s="127"/>
      <c r="CA39" s="123"/>
      <c r="CB39" s="119"/>
      <c r="CC39" s="120"/>
      <c r="CD39" s="119"/>
      <c r="CE39" s="121"/>
      <c r="CF39" s="119"/>
      <c r="CG39" s="202"/>
      <c r="CH39" s="119"/>
      <c r="CI39" s="125"/>
      <c r="CJ39" s="119"/>
      <c r="CK39" s="124"/>
    </row>
    <row r="40" spans="1:89" s="139" customFormat="1" ht="18" customHeight="1">
      <c r="A40" s="136"/>
      <c r="B40" s="137"/>
      <c r="C40" s="138" t="s">
        <v>3</v>
      </c>
      <c r="D40" s="172">
        <f>SUM(D8:D39)</f>
        <v>0</v>
      </c>
      <c r="E40" s="151">
        <f aca="true" t="shared" si="7" ref="E40:BP40">SUM(E8:E39)</f>
        <v>0</v>
      </c>
      <c r="F40" s="151">
        <f t="shared" si="7"/>
        <v>0</v>
      </c>
      <c r="G40" s="151">
        <f t="shared" si="7"/>
        <v>0</v>
      </c>
      <c r="H40" s="151">
        <f t="shared" si="7"/>
        <v>0</v>
      </c>
      <c r="I40" s="151">
        <f t="shared" si="7"/>
        <v>0</v>
      </c>
      <c r="J40" s="151">
        <f t="shared" si="7"/>
        <v>0</v>
      </c>
      <c r="K40" s="151">
        <f t="shared" si="7"/>
        <v>0</v>
      </c>
      <c r="L40" s="151">
        <f t="shared" si="7"/>
        <v>0</v>
      </c>
      <c r="M40" s="151">
        <f t="shared" si="7"/>
        <v>0</v>
      </c>
      <c r="N40" s="151">
        <f t="shared" si="7"/>
        <v>0</v>
      </c>
      <c r="O40" s="151">
        <f t="shared" si="7"/>
        <v>0</v>
      </c>
      <c r="P40" s="151">
        <f t="shared" si="7"/>
        <v>0</v>
      </c>
      <c r="Q40" s="151">
        <f>SUM(Q8:Q39)</f>
        <v>0</v>
      </c>
      <c r="R40" s="151">
        <f t="shared" si="7"/>
        <v>0</v>
      </c>
      <c r="S40" s="151">
        <f t="shared" si="7"/>
        <v>0</v>
      </c>
      <c r="T40" s="151">
        <f t="shared" si="7"/>
        <v>0</v>
      </c>
      <c r="U40" s="151">
        <f t="shared" si="7"/>
        <v>0</v>
      </c>
      <c r="V40" s="151">
        <f t="shared" si="7"/>
        <v>0</v>
      </c>
      <c r="W40" s="151">
        <f t="shared" si="7"/>
        <v>0</v>
      </c>
      <c r="X40" s="151">
        <f t="shared" si="7"/>
        <v>0</v>
      </c>
      <c r="Y40" s="151">
        <f t="shared" si="7"/>
        <v>0</v>
      </c>
      <c r="Z40" s="151">
        <f t="shared" si="7"/>
        <v>0</v>
      </c>
      <c r="AA40" s="151">
        <f t="shared" si="7"/>
        <v>0</v>
      </c>
      <c r="AB40" s="151">
        <f t="shared" si="7"/>
        <v>0</v>
      </c>
      <c r="AC40" s="151">
        <f t="shared" si="7"/>
        <v>0</v>
      </c>
      <c r="AD40" s="151">
        <f t="shared" si="7"/>
        <v>0</v>
      </c>
      <c r="AE40" s="151">
        <f t="shared" si="7"/>
        <v>0</v>
      </c>
      <c r="AF40" s="151">
        <f t="shared" si="7"/>
        <v>0</v>
      </c>
      <c r="AG40" s="151">
        <f t="shared" si="7"/>
        <v>0</v>
      </c>
      <c r="AH40" s="151">
        <f t="shared" si="7"/>
        <v>0</v>
      </c>
      <c r="AI40" s="151">
        <f t="shared" si="7"/>
        <v>0</v>
      </c>
      <c r="AJ40" s="151">
        <f t="shared" si="7"/>
        <v>0</v>
      </c>
      <c r="AK40" s="151">
        <f t="shared" si="7"/>
        <v>0</v>
      </c>
      <c r="AL40" s="151">
        <f t="shared" si="7"/>
        <v>0</v>
      </c>
      <c r="AM40" s="151">
        <f t="shared" si="7"/>
        <v>0</v>
      </c>
      <c r="AN40" s="151">
        <f t="shared" si="7"/>
        <v>0</v>
      </c>
      <c r="AO40" s="151">
        <f t="shared" si="7"/>
        <v>0</v>
      </c>
      <c r="AP40" s="151">
        <f t="shared" si="7"/>
        <v>0</v>
      </c>
      <c r="AQ40" s="151">
        <f>SUM(AQ8:AQ39)</f>
        <v>0</v>
      </c>
      <c r="AR40" s="151">
        <f t="shared" si="7"/>
        <v>0</v>
      </c>
      <c r="AS40" s="151">
        <f t="shared" si="7"/>
        <v>0</v>
      </c>
      <c r="AT40" s="151">
        <f t="shared" si="7"/>
        <v>0</v>
      </c>
      <c r="AU40" s="151">
        <f t="shared" si="7"/>
        <v>0</v>
      </c>
      <c r="AV40" s="151">
        <f t="shared" si="7"/>
        <v>0</v>
      </c>
      <c r="AW40" s="151">
        <f t="shared" si="7"/>
        <v>0</v>
      </c>
      <c r="AX40" s="151">
        <f t="shared" si="7"/>
        <v>0</v>
      </c>
      <c r="AY40" s="151">
        <f>SUM(AY8:AY39)</f>
        <v>0</v>
      </c>
      <c r="AZ40" s="151">
        <f>SUM(AZ8:AZ39)</f>
        <v>0</v>
      </c>
      <c r="BA40" s="151">
        <f>SUM(BA8:BA39)</f>
        <v>0</v>
      </c>
      <c r="BB40" s="151">
        <f t="shared" si="7"/>
        <v>0</v>
      </c>
      <c r="BC40" s="151">
        <f t="shared" si="7"/>
        <v>0</v>
      </c>
      <c r="BD40" s="151">
        <f t="shared" si="7"/>
        <v>0</v>
      </c>
      <c r="BE40" s="151">
        <f t="shared" si="7"/>
        <v>0</v>
      </c>
      <c r="BF40" s="151">
        <f t="shared" si="7"/>
        <v>0</v>
      </c>
      <c r="BG40" s="151">
        <f t="shared" si="7"/>
        <v>0</v>
      </c>
      <c r="BH40" s="151">
        <f t="shared" si="7"/>
        <v>0</v>
      </c>
      <c r="BI40" s="151">
        <f t="shared" si="7"/>
        <v>0</v>
      </c>
      <c r="BJ40" s="151">
        <f t="shared" si="7"/>
        <v>0</v>
      </c>
      <c r="BK40" s="151">
        <f t="shared" si="7"/>
        <v>0</v>
      </c>
      <c r="BL40" s="151">
        <f t="shared" si="7"/>
        <v>0</v>
      </c>
      <c r="BM40" s="151">
        <f t="shared" si="7"/>
        <v>0</v>
      </c>
      <c r="BN40" s="151">
        <f>SUM(BN8:BN39)</f>
        <v>0</v>
      </c>
      <c r="BO40" s="151">
        <f t="shared" si="7"/>
        <v>0</v>
      </c>
      <c r="BP40" s="151">
        <f t="shared" si="7"/>
        <v>0</v>
      </c>
      <c r="BQ40" s="151">
        <f aca="true" t="shared" si="8" ref="BQ40:CK40">SUM(BQ8:BQ39)</f>
        <v>0</v>
      </c>
      <c r="BR40" s="151">
        <f t="shared" si="8"/>
        <v>0</v>
      </c>
      <c r="BS40" s="151">
        <f t="shared" si="8"/>
        <v>0</v>
      </c>
      <c r="BT40" s="151">
        <f t="shared" si="8"/>
        <v>0</v>
      </c>
      <c r="BU40" s="151">
        <f t="shared" si="8"/>
        <v>0</v>
      </c>
      <c r="BV40" s="151">
        <f t="shared" si="8"/>
        <v>0</v>
      </c>
      <c r="BW40" s="151">
        <f t="shared" si="8"/>
        <v>0</v>
      </c>
      <c r="BX40" s="151">
        <f t="shared" si="8"/>
        <v>0</v>
      </c>
      <c r="BY40" s="151">
        <f t="shared" si="8"/>
        <v>0</v>
      </c>
      <c r="BZ40" s="151">
        <f t="shared" si="8"/>
        <v>0</v>
      </c>
      <c r="CA40" s="151">
        <f t="shared" si="8"/>
        <v>0</v>
      </c>
      <c r="CB40" s="151">
        <f t="shared" si="8"/>
        <v>0</v>
      </c>
      <c r="CC40" s="151">
        <f t="shared" si="8"/>
        <v>0</v>
      </c>
      <c r="CD40" s="151">
        <f t="shared" si="8"/>
        <v>0</v>
      </c>
      <c r="CE40" s="151">
        <f t="shared" si="8"/>
        <v>0</v>
      </c>
      <c r="CF40" s="151">
        <f t="shared" si="8"/>
        <v>0</v>
      </c>
      <c r="CG40" s="151">
        <f t="shared" si="8"/>
        <v>0</v>
      </c>
      <c r="CH40" s="151">
        <f t="shared" si="8"/>
        <v>0</v>
      </c>
      <c r="CI40" s="151">
        <f t="shared" si="8"/>
        <v>0</v>
      </c>
      <c r="CJ40" s="151">
        <f t="shared" si="8"/>
        <v>0</v>
      </c>
      <c r="CK40" s="151">
        <f t="shared" si="8"/>
        <v>0</v>
      </c>
    </row>
    <row r="41" spans="1:89" s="139" customFormat="1" ht="18" customHeight="1">
      <c r="A41" s="136"/>
      <c r="B41" s="137"/>
      <c r="C41" s="173" t="s">
        <v>147</v>
      </c>
      <c r="D41" s="174"/>
      <c r="E41" s="152"/>
      <c r="F41" s="152"/>
      <c r="G41" s="152"/>
      <c r="H41" s="152"/>
      <c r="I41" s="152"/>
      <c r="J41" s="152"/>
      <c r="K41" s="152"/>
      <c r="L41" s="152"/>
      <c r="M41" s="152"/>
      <c r="N41" s="152"/>
      <c r="O41" s="152"/>
      <c r="P41" s="152"/>
      <c r="Q41" s="153"/>
      <c r="R41" s="153"/>
      <c r="S41" s="154"/>
      <c r="T41" s="155">
        <f>D41</f>
        <v>0</v>
      </c>
      <c r="U41" s="154"/>
      <c r="V41" s="154"/>
      <c r="W41" s="154"/>
      <c r="X41" s="154"/>
      <c r="Y41" s="152"/>
      <c r="Z41" s="152"/>
      <c r="AA41" s="152"/>
      <c r="AB41" s="152"/>
      <c r="AC41" s="152"/>
      <c r="AD41" s="152"/>
      <c r="AE41" s="152"/>
      <c r="AF41" s="152"/>
      <c r="AG41" s="152"/>
      <c r="AH41" s="152"/>
      <c r="AI41" s="152"/>
      <c r="AJ41" s="154"/>
      <c r="AK41" s="154"/>
      <c r="AL41" s="152"/>
      <c r="AM41" s="152"/>
      <c r="AN41" s="152"/>
      <c r="AO41" s="152"/>
      <c r="AP41" s="154"/>
      <c r="AQ41" s="154"/>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4"/>
      <c r="BY41" s="152"/>
      <c r="BZ41" s="155">
        <f>D41</f>
        <v>0</v>
      </c>
      <c r="CA41" s="154"/>
      <c r="CB41" s="154"/>
      <c r="CC41" s="154"/>
      <c r="CD41" s="154"/>
      <c r="CE41" s="154"/>
      <c r="CF41" s="154"/>
      <c r="CG41" s="154"/>
      <c r="CH41" s="154"/>
      <c r="CI41" s="154"/>
      <c r="CJ41" s="154"/>
      <c r="CK41" s="154"/>
    </row>
    <row r="42" spans="1:89" s="139" customFormat="1" ht="26.25" customHeight="1">
      <c r="A42" s="136"/>
      <c r="B42" s="137"/>
      <c r="C42" s="208" t="s">
        <v>357</v>
      </c>
      <c r="D42" s="175"/>
      <c r="E42" s="152"/>
      <c r="F42" s="152"/>
      <c r="G42" s="152"/>
      <c r="H42" s="152"/>
      <c r="I42" s="152"/>
      <c r="J42" s="152"/>
      <c r="K42" s="152"/>
      <c r="L42" s="152"/>
      <c r="M42" s="152"/>
      <c r="N42" s="152"/>
      <c r="O42" s="152"/>
      <c r="P42" s="152"/>
      <c r="Q42" s="153"/>
      <c r="R42" s="153"/>
      <c r="S42" s="154"/>
      <c r="T42" s="154"/>
      <c r="U42" s="154"/>
      <c r="V42" s="154"/>
      <c r="W42" s="154"/>
      <c r="X42" s="156">
        <f>D42</f>
        <v>0</v>
      </c>
      <c r="Y42" s="152"/>
      <c r="Z42" s="152"/>
      <c r="AA42" s="152"/>
      <c r="AB42" s="152"/>
      <c r="AC42" s="152"/>
      <c r="AD42" s="152"/>
      <c r="AE42" s="152"/>
      <c r="AF42" s="152"/>
      <c r="AG42" s="152"/>
      <c r="AH42" s="152"/>
      <c r="AI42" s="152"/>
      <c r="AJ42" s="154"/>
      <c r="AK42" s="154"/>
      <c r="AL42" s="152"/>
      <c r="AM42" s="152"/>
      <c r="AN42" s="152"/>
      <c r="AO42" s="152"/>
      <c r="AP42" s="154"/>
      <c r="AQ42" s="154"/>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4"/>
      <c r="BY42" s="152"/>
      <c r="BZ42" s="154"/>
      <c r="CA42" s="154"/>
      <c r="CB42" s="156">
        <f>D42</f>
        <v>0</v>
      </c>
      <c r="CC42" s="154"/>
      <c r="CD42" s="154"/>
      <c r="CE42" s="154"/>
      <c r="CF42" s="201"/>
      <c r="CG42" s="154"/>
      <c r="CH42" s="201"/>
      <c r="CI42" s="154"/>
      <c r="CJ42" s="154"/>
      <c r="CK42" s="154"/>
    </row>
    <row r="43" spans="1:89" s="139" customFormat="1" ht="18" customHeight="1">
      <c r="A43" s="136"/>
      <c r="B43" s="137"/>
      <c r="C43" s="173" t="s">
        <v>348</v>
      </c>
      <c r="D43" s="176"/>
      <c r="E43" s="152"/>
      <c r="F43" s="152"/>
      <c r="G43" s="152"/>
      <c r="H43" s="152"/>
      <c r="I43" s="152"/>
      <c r="J43" s="152"/>
      <c r="K43" s="152"/>
      <c r="L43" s="152"/>
      <c r="M43" s="152"/>
      <c r="N43" s="152"/>
      <c r="O43" s="152"/>
      <c r="P43" s="152"/>
      <c r="Q43" s="153"/>
      <c r="R43" s="153"/>
      <c r="S43" s="154"/>
      <c r="T43" s="154"/>
      <c r="U43" s="154"/>
      <c r="V43" s="154"/>
      <c r="W43" s="154"/>
      <c r="X43" s="154"/>
      <c r="Y43" s="152"/>
      <c r="Z43" s="152"/>
      <c r="AA43" s="152"/>
      <c r="AB43" s="152"/>
      <c r="AC43" s="152"/>
      <c r="AD43" s="152"/>
      <c r="AE43" s="152"/>
      <c r="AF43" s="152"/>
      <c r="AG43" s="152"/>
      <c r="AH43" s="152"/>
      <c r="AI43" s="152"/>
      <c r="AJ43" s="154"/>
      <c r="AK43" s="157">
        <f>D43</f>
        <v>0</v>
      </c>
      <c r="AL43" s="152"/>
      <c r="AM43" s="152"/>
      <c r="AN43" s="152"/>
      <c r="AO43" s="152"/>
      <c r="AP43" s="154"/>
      <c r="AQ43" s="154"/>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4"/>
      <c r="BY43" s="152"/>
      <c r="BZ43" s="154"/>
      <c r="CA43" s="154"/>
      <c r="CB43" s="154"/>
      <c r="CC43" s="154"/>
      <c r="CD43" s="157">
        <f>D43</f>
        <v>0</v>
      </c>
      <c r="CE43" s="154"/>
      <c r="CF43" s="154"/>
      <c r="CG43" s="154"/>
      <c r="CH43" s="154"/>
      <c r="CI43" s="154"/>
      <c r="CJ43" s="154"/>
      <c r="CK43" s="154"/>
    </row>
    <row r="44" spans="1:89" s="139" customFormat="1" ht="18" customHeight="1">
      <c r="A44" s="136"/>
      <c r="B44" s="137"/>
      <c r="C44" s="173" t="s">
        <v>351</v>
      </c>
      <c r="D44" s="204"/>
      <c r="E44" s="152"/>
      <c r="F44" s="152"/>
      <c r="G44" s="152"/>
      <c r="H44" s="152"/>
      <c r="I44" s="152"/>
      <c r="J44" s="152"/>
      <c r="K44" s="152"/>
      <c r="L44" s="152"/>
      <c r="M44" s="152"/>
      <c r="N44" s="152"/>
      <c r="O44" s="152"/>
      <c r="P44" s="152"/>
      <c r="Q44" s="153"/>
      <c r="R44" s="153"/>
      <c r="S44" s="154"/>
      <c r="T44" s="154"/>
      <c r="U44" s="154"/>
      <c r="V44" s="154"/>
      <c r="W44" s="154"/>
      <c r="X44" s="154"/>
      <c r="Y44" s="152"/>
      <c r="Z44" s="152"/>
      <c r="AA44" s="152"/>
      <c r="AB44" s="152"/>
      <c r="AC44" s="152"/>
      <c r="AD44" s="152"/>
      <c r="AE44" s="152"/>
      <c r="AF44" s="152"/>
      <c r="AG44" s="152"/>
      <c r="AH44" s="152"/>
      <c r="AI44" s="152"/>
      <c r="AJ44" s="154"/>
      <c r="AK44" s="154"/>
      <c r="AL44" s="152"/>
      <c r="AM44" s="152"/>
      <c r="AN44" s="152"/>
      <c r="AO44" s="152"/>
      <c r="AP44" s="154"/>
      <c r="AQ44" s="205"/>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4"/>
      <c r="BY44" s="152"/>
      <c r="BZ44" s="154"/>
      <c r="CA44" s="154"/>
      <c r="CB44" s="154"/>
      <c r="CC44" s="154"/>
      <c r="CD44" s="154"/>
      <c r="CE44" s="154"/>
      <c r="CF44" s="205"/>
      <c r="CG44" s="154"/>
      <c r="CH44" s="205"/>
      <c r="CI44" s="154"/>
      <c r="CJ44" s="154"/>
      <c r="CK44" s="154"/>
    </row>
    <row r="45" spans="1:89" s="139" customFormat="1" ht="18" customHeight="1">
      <c r="A45" s="136"/>
      <c r="B45" s="137"/>
      <c r="C45" s="173" t="s">
        <v>148</v>
      </c>
      <c r="D45" s="177"/>
      <c r="E45" s="152"/>
      <c r="F45" s="152"/>
      <c r="G45" s="152"/>
      <c r="H45" s="152"/>
      <c r="I45" s="152"/>
      <c r="J45" s="152"/>
      <c r="K45" s="152"/>
      <c r="L45" s="152"/>
      <c r="M45" s="152"/>
      <c r="N45" s="152"/>
      <c r="O45" s="152"/>
      <c r="P45" s="152"/>
      <c r="Q45" s="153"/>
      <c r="R45" s="158">
        <f>D45</f>
        <v>0</v>
      </c>
      <c r="S45" s="154"/>
      <c r="T45" s="154"/>
      <c r="U45" s="154"/>
      <c r="V45" s="154"/>
      <c r="W45" s="154"/>
      <c r="X45" s="154"/>
      <c r="Y45" s="152"/>
      <c r="Z45" s="152"/>
      <c r="AA45" s="152"/>
      <c r="AB45" s="152"/>
      <c r="AC45" s="152"/>
      <c r="AD45" s="152"/>
      <c r="AE45" s="152"/>
      <c r="AF45" s="152"/>
      <c r="AG45" s="152"/>
      <c r="AH45" s="152"/>
      <c r="AI45" s="152"/>
      <c r="AJ45" s="154"/>
      <c r="AK45" s="154"/>
      <c r="AL45" s="152"/>
      <c r="AM45" s="152"/>
      <c r="AN45" s="152"/>
      <c r="AO45" s="152"/>
      <c r="AP45" s="154"/>
      <c r="AQ45" s="154"/>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9">
        <f>D45</f>
        <v>0</v>
      </c>
      <c r="BY45" s="152"/>
      <c r="BZ45" s="154"/>
      <c r="CA45" s="154"/>
      <c r="CB45" s="154"/>
      <c r="CC45" s="154"/>
      <c r="CD45" s="154"/>
      <c r="CE45" s="154"/>
      <c r="CF45" s="154"/>
      <c r="CG45" s="154"/>
      <c r="CH45" s="154"/>
      <c r="CI45" s="154"/>
      <c r="CJ45" s="154"/>
      <c r="CK45" s="154"/>
    </row>
    <row r="46" spans="1:89" s="142" customFormat="1" ht="16.5" customHeight="1" thickBot="1">
      <c r="A46" s="140"/>
      <c r="B46" s="141"/>
      <c r="C46" s="178" t="s">
        <v>4</v>
      </c>
      <c r="D46" s="179">
        <f>E46+G46+I46+K46+M46+O46+Q46+AV46+AX46+BB46+BD46+BF46+BH46+BJ46+BL46+BN46+BP46+BR46+BT46+BV46+BX46</f>
        <v>0</v>
      </c>
      <c r="E46" s="161">
        <f>E7+E40-F40</f>
        <v>0</v>
      </c>
      <c r="F46" s="160"/>
      <c r="G46" s="160"/>
      <c r="H46" s="161">
        <f>H7+H40-G40</f>
        <v>0</v>
      </c>
      <c r="I46" s="161">
        <f>I40+I7-J40</f>
        <v>0</v>
      </c>
      <c r="J46" s="160"/>
      <c r="K46" s="161">
        <f>K7+K40-L40</f>
        <v>0</v>
      </c>
      <c r="L46" s="162"/>
      <c r="M46" s="161">
        <f>M7+M40-N40</f>
        <v>0</v>
      </c>
      <c r="N46" s="162"/>
      <c r="O46" s="162"/>
      <c r="P46" s="161">
        <f>P7+P40-O40</f>
        <v>0</v>
      </c>
      <c r="Q46" s="163">
        <f>Q40-R45-R40</f>
        <v>0</v>
      </c>
      <c r="R46" s="162"/>
      <c r="S46" s="164">
        <f>S40-T41</f>
        <v>0</v>
      </c>
      <c r="T46" s="162"/>
      <c r="U46" s="166">
        <f>U7+U40</f>
        <v>0</v>
      </c>
      <c r="V46" s="166">
        <f>V7+V40</f>
        <v>0</v>
      </c>
      <c r="W46" s="165">
        <f>W40-X42-X40</f>
        <v>0</v>
      </c>
      <c r="X46" s="162"/>
      <c r="Y46" s="166">
        <f aca="true" t="shared" si="9" ref="Y46:AI46">Y40+Y7</f>
        <v>0</v>
      </c>
      <c r="Z46" s="166">
        <f t="shared" si="9"/>
        <v>0</v>
      </c>
      <c r="AA46" s="166">
        <f t="shared" si="9"/>
        <v>0</v>
      </c>
      <c r="AB46" s="166">
        <f t="shared" si="9"/>
        <v>0</v>
      </c>
      <c r="AC46" s="166">
        <f t="shared" si="9"/>
        <v>0</v>
      </c>
      <c r="AD46" s="166">
        <f t="shared" si="9"/>
        <v>0</v>
      </c>
      <c r="AE46" s="166">
        <f>AE40+AE7</f>
        <v>0</v>
      </c>
      <c r="AF46" s="166">
        <f t="shared" si="9"/>
        <v>0</v>
      </c>
      <c r="AG46" s="166">
        <f t="shared" si="9"/>
        <v>0</v>
      </c>
      <c r="AH46" s="166">
        <f t="shared" si="9"/>
        <v>0</v>
      </c>
      <c r="AI46" s="166">
        <f t="shared" si="9"/>
        <v>0</v>
      </c>
      <c r="AJ46" s="167">
        <f>AJ40-AK43</f>
        <v>0</v>
      </c>
      <c r="AK46" s="162" t="s">
        <v>102</v>
      </c>
      <c r="AL46" s="166">
        <f>AL7+AL40</f>
        <v>0</v>
      </c>
      <c r="AM46" s="166">
        <f>AM7+AM40</f>
        <v>0</v>
      </c>
      <c r="AN46" s="166">
        <f>AN7+AN40</f>
        <v>0</v>
      </c>
      <c r="AO46" s="166">
        <f>AO7+AO40</f>
        <v>0</v>
      </c>
      <c r="AP46" s="206">
        <f>AP40-AQ44</f>
        <v>0</v>
      </c>
      <c r="AQ46" s="162"/>
      <c r="AR46" s="166">
        <f>AR7+AR40</f>
        <v>0</v>
      </c>
      <c r="AS46" s="166">
        <f>AS7+AS40</f>
        <v>0</v>
      </c>
      <c r="AT46" s="166">
        <f>AT7+AT40</f>
        <v>0</v>
      </c>
      <c r="AU46" s="166">
        <f>AU7+AU40</f>
        <v>0</v>
      </c>
      <c r="AV46" s="168">
        <f>AV7+AV40-AW40</f>
        <v>0</v>
      </c>
      <c r="AW46" s="162"/>
      <c r="AX46" s="168">
        <f>AX7+AX40-AY40</f>
        <v>0</v>
      </c>
      <c r="AY46" s="162"/>
      <c r="AZ46" s="168">
        <f>AZ7+AZ40-BA40</f>
        <v>0</v>
      </c>
      <c r="BA46" s="162"/>
      <c r="BB46" s="168">
        <f>IF(BB7+BB40-BC40-BC7&gt;0,BB7+BB40-BC40-BC7,0)</f>
        <v>0</v>
      </c>
      <c r="BC46" s="168">
        <f>IF(BC7+BC40-BB40-BB7&gt;0,BC7+BC40-BB40-BB7,0)</f>
        <v>0</v>
      </c>
      <c r="BD46" s="168">
        <f>IF(BD7+BD40-BE40-BE7&gt;0,BD7+BD40-BE40-BE7,0)</f>
        <v>0</v>
      </c>
      <c r="BE46" s="168">
        <f>IF(BE7+BE40-BD40-BD7&gt;0,BE7+BE40-BD40-BD7,0)</f>
        <v>0</v>
      </c>
      <c r="BF46" s="168">
        <f>IF(BF7+BF40-BG40-BG7&gt;0,BF7+BF40-BG40-BG7,0)</f>
        <v>0</v>
      </c>
      <c r="BG46" s="168">
        <f>IF(BG7+BG40-BF40-BF7&gt;0,BG7+BG40-BF40-BF7,0)</f>
        <v>0</v>
      </c>
      <c r="BH46" s="168">
        <f>IF(BH7+BH40-BI40-BI7&gt;0,BH7+BH40-BI40-BI7,0)</f>
        <v>0</v>
      </c>
      <c r="BI46" s="168">
        <f>IF(BI7+BI40-BH40-BH7&gt;0,BI7+BI40-BH40-BH7,0)</f>
        <v>0</v>
      </c>
      <c r="BJ46" s="168">
        <f>IF(BJ7+BJ40-BK40-BK7&gt;0,BJ7+BJ40-BK40-BK7,0)</f>
        <v>0</v>
      </c>
      <c r="BK46" s="168">
        <f>IF(BK7+BK40-BJ40-BJ7&gt;0,BK7+BK40-BJ40-BJ7,0)</f>
        <v>0</v>
      </c>
      <c r="BL46" s="168">
        <f>IF(BL7+BL40-BM40-BM7&gt;0,BL7+BL40-BM40-BM7,0)</f>
        <v>0</v>
      </c>
      <c r="BM46" s="168">
        <f>IF(BM7+BM40-BL40-BL7&gt;0,BM7+BM40-BL40-BL7,0)</f>
        <v>0</v>
      </c>
      <c r="BN46" s="168">
        <f>IF(BN7+BN40-BO40-BO7&gt;0,BN7+BN40-BO40-BO7,0)</f>
        <v>0</v>
      </c>
      <c r="BO46" s="168">
        <f>IF(BO7+BO40-BN40-BN7&gt;0,BO7+BO40-BN40-BN7,0)</f>
        <v>0</v>
      </c>
      <c r="BP46" s="168">
        <f>IF(BP7+BP40-BQ7-BQ40&gt;0,BP7+BP40-BQ40-BQ7,0)</f>
        <v>0</v>
      </c>
      <c r="BQ46" s="168">
        <f>IF(-BP7-BP40+BQ7+BQ40&gt;0,BQ7-BP7-BP40+BQ40,0)</f>
        <v>0</v>
      </c>
      <c r="BR46" s="168">
        <f>IF(BR7+BR40-BS40-BS7&gt;0,BR7+BR40-BS40-BS7,0)</f>
        <v>0</v>
      </c>
      <c r="BS46" s="168">
        <f>IF(BS7+BS40-BR40-BR7&gt;0,BS7+BS40-BR40-BR7,0)</f>
        <v>0</v>
      </c>
      <c r="BT46" s="168">
        <f>IF(BT7+BT40-BU40-BU7&gt;0,BT7+BT40-BU40-BU7,0)</f>
        <v>0</v>
      </c>
      <c r="BU46" s="168">
        <f>IF(BU7+BU40-BT40-BT7&gt;0,BU7+BU40-BT40-BT7,0)</f>
        <v>0</v>
      </c>
      <c r="BV46" s="168">
        <f>IF(BV7+BV40-BW40-BW7&gt;0,BV7+BV40-BW40-BW7,0)</f>
        <v>0</v>
      </c>
      <c r="BW46" s="168">
        <f>IF(BW7+BW40-BV40-BV7&gt;0,BW7+BW40-BV40-BV7,0)</f>
        <v>0</v>
      </c>
      <c r="BX46" s="162"/>
      <c r="BY46" s="168">
        <f>BY7+BY40-BX40-BX45</f>
        <v>0</v>
      </c>
      <c r="BZ46" s="162"/>
      <c r="CA46" s="168">
        <f>CA7+CA40-BZ40-BZ41</f>
        <v>0</v>
      </c>
      <c r="CB46" s="162"/>
      <c r="CC46" s="168">
        <f>CC7+CC40-CB40-CB42</f>
        <v>0</v>
      </c>
      <c r="CD46" s="162"/>
      <c r="CE46" s="168">
        <f>CE7+CE40-CD40-CD43</f>
        <v>0</v>
      </c>
      <c r="CF46" s="162"/>
      <c r="CG46" s="168">
        <f>CG7+CG40-CF40-CF44</f>
        <v>0</v>
      </c>
      <c r="CH46" s="162"/>
      <c r="CI46" s="168">
        <f>CI7+CI40-CH40-CH44</f>
        <v>0</v>
      </c>
      <c r="CJ46" s="162"/>
      <c r="CK46" s="168">
        <f>CK7+CK40-CJ40</f>
        <v>0</v>
      </c>
    </row>
    <row r="47" ht="9" customHeight="1"/>
    <row r="48" spans="7:80" ht="9" customHeight="1">
      <c r="G48" s="143"/>
      <c r="K48" s="260"/>
      <c r="L48" s="260"/>
      <c r="M48" s="260"/>
      <c r="N48" s="260"/>
      <c r="Q48" s="170">
        <f>S40+W40+AJ40+AP40</f>
        <v>0</v>
      </c>
      <c r="R48" s="143"/>
      <c r="BB48" s="143"/>
      <c r="BY48" s="170">
        <f>CA46+CC46+CE46+CG46+CI46+CK46</f>
        <v>0</v>
      </c>
      <c r="BZ48" s="143"/>
      <c r="CB48" s="170">
        <f>CA40+CC40</f>
        <v>0</v>
      </c>
    </row>
    <row r="49" spans="11:80" ht="9" customHeight="1">
      <c r="K49" s="259"/>
      <c r="L49" s="259"/>
      <c r="Q49" s="169" t="s">
        <v>213</v>
      </c>
      <c r="BY49" s="169" t="s">
        <v>212</v>
      </c>
      <c r="CB49" s="169" t="s">
        <v>212</v>
      </c>
    </row>
    <row r="50" spans="5:80" ht="15.75" customHeight="1">
      <c r="E50" s="90" t="s">
        <v>5</v>
      </c>
      <c r="G50" s="90" t="s">
        <v>103</v>
      </c>
      <c r="BY50" s="169" t="s">
        <v>214</v>
      </c>
      <c r="CB50" s="169" t="s">
        <v>215</v>
      </c>
    </row>
    <row r="51" spans="3:89" ht="15.75" customHeight="1">
      <c r="C51" s="144" t="s">
        <v>105</v>
      </c>
      <c r="D51" s="145">
        <f>D40-E51</f>
        <v>0</v>
      </c>
      <c r="E51" s="274">
        <f aca="true" t="shared" si="10" ref="E51:E56">E40+G40+I40+K40+M40+S40+W40+AV40+AX40+BB40+BD40+BF40+BH40+BJ40+BL40+BN40+BP40+BR40+BT40+AJ40+BV40+O40+BZ40+CB40+CD40+CF40+CH40+CJ40+AZ40+AP40</f>
        <v>0</v>
      </c>
      <c r="F51" s="274"/>
      <c r="G51" s="274">
        <f aca="true" t="shared" si="11" ref="G51:G56">F40+H40+J40+L40+N40+T40+X40+AK40+AW40+AY40+BC40+BE40+BG40+BI40+BK40+BM40+BO40+P40+BQ40+BS40+BU40+BW40+CA40+CC40+CE40+CG40+CI40+CK40+BA40+AQ40</f>
        <v>0</v>
      </c>
      <c r="H51" s="274"/>
      <c r="I51" s="146">
        <f aca="true" t="shared" si="12" ref="I51:I56">E51-G51</f>
        <v>0</v>
      </c>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7"/>
      <c r="CI51" s="147"/>
      <c r="CJ51" s="147"/>
      <c r="CK51" s="147"/>
    </row>
    <row r="52" spans="4:89" ht="13.5" customHeight="1">
      <c r="D52" s="146"/>
      <c r="E52" s="274">
        <f t="shared" si="10"/>
        <v>0</v>
      </c>
      <c r="F52" s="274"/>
      <c r="G52" s="274">
        <f t="shared" si="11"/>
        <v>0</v>
      </c>
      <c r="H52" s="274"/>
      <c r="I52" s="146">
        <f t="shared" si="12"/>
        <v>0</v>
      </c>
      <c r="CD52" s="143"/>
      <c r="CE52" s="143"/>
      <c r="CF52" s="143"/>
      <c r="CG52" s="143"/>
      <c r="CH52" s="147"/>
      <c r="CI52" s="147"/>
      <c r="CJ52" s="147"/>
      <c r="CK52" s="147"/>
    </row>
    <row r="53" spans="4:12" ht="12" customHeight="1">
      <c r="D53" s="146"/>
      <c r="E53" s="274">
        <f t="shared" si="10"/>
        <v>0</v>
      </c>
      <c r="F53" s="274"/>
      <c r="G53" s="274">
        <f t="shared" si="11"/>
        <v>0</v>
      </c>
      <c r="H53" s="274"/>
      <c r="I53" s="146">
        <f t="shared" si="12"/>
        <v>0</v>
      </c>
      <c r="K53" s="259"/>
      <c r="L53" s="259"/>
    </row>
    <row r="54" spans="4:9" ht="12" customHeight="1">
      <c r="D54" s="146"/>
      <c r="E54" s="274">
        <f t="shared" si="10"/>
        <v>0</v>
      </c>
      <c r="F54" s="274"/>
      <c r="G54" s="274">
        <f t="shared" si="11"/>
        <v>0</v>
      </c>
      <c r="H54" s="274"/>
      <c r="I54" s="146">
        <f t="shared" si="12"/>
        <v>0</v>
      </c>
    </row>
    <row r="55" spans="4:9" ht="15" customHeight="1">
      <c r="D55" s="146"/>
      <c r="E55" s="274">
        <f t="shared" si="10"/>
        <v>0</v>
      </c>
      <c r="F55" s="274"/>
      <c r="G55" s="274">
        <f t="shared" si="11"/>
        <v>0</v>
      </c>
      <c r="H55" s="274"/>
      <c r="I55" s="146">
        <f t="shared" si="12"/>
        <v>0</v>
      </c>
    </row>
    <row r="56" spans="4:9" ht="14.25" customHeight="1">
      <c r="D56" s="146">
        <f>D46-E56</f>
        <v>0</v>
      </c>
      <c r="E56" s="274">
        <f t="shared" si="10"/>
        <v>0</v>
      </c>
      <c r="F56" s="274"/>
      <c r="G56" s="274">
        <f t="shared" si="11"/>
        <v>0</v>
      </c>
      <c r="H56" s="274"/>
      <c r="I56" s="146">
        <f t="shared" si="12"/>
        <v>0</v>
      </c>
    </row>
    <row r="57" ht="13.5" customHeight="1"/>
    <row r="58" ht="9" customHeight="1"/>
    <row r="59" ht="9" customHeight="1">
      <c r="G59" s="143"/>
    </row>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sheetData>
  <sheetProtection/>
  <mergeCells count="67">
    <mergeCell ref="AL6:AO6"/>
    <mergeCell ref="AR6:AT6"/>
    <mergeCell ref="BX4:BY5"/>
    <mergeCell ref="BZ4:CA4"/>
    <mergeCell ref="CB4:CC4"/>
    <mergeCell ref="CD4:CE4"/>
    <mergeCell ref="BJ4:BK5"/>
    <mergeCell ref="BL4:BM5"/>
    <mergeCell ref="BN4:BO5"/>
    <mergeCell ref="BP4:BQ5"/>
    <mergeCell ref="BH4:BI5"/>
    <mergeCell ref="CF4:CG4"/>
    <mergeCell ref="CH4:CI4"/>
    <mergeCell ref="BZ5:CA5"/>
    <mergeCell ref="CB5:CC5"/>
    <mergeCell ref="CD5:CE5"/>
    <mergeCell ref="CF5:CG5"/>
    <mergeCell ref="Q4:R5"/>
    <mergeCell ref="K48:L48"/>
    <mergeCell ref="M48:N48"/>
    <mergeCell ref="BR4:BS5"/>
    <mergeCell ref="BT4:BU5"/>
    <mergeCell ref="AX4:AY5"/>
    <mergeCell ref="AZ4:BA5"/>
    <mergeCell ref="BB4:BC5"/>
    <mergeCell ref="BD4:BE5"/>
    <mergeCell ref="BF4:BG5"/>
    <mergeCell ref="E51:F51"/>
    <mergeCell ref="G51:H51"/>
    <mergeCell ref="U4:V4"/>
    <mergeCell ref="CJ4:CK4"/>
    <mergeCell ref="CH5:CI5"/>
    <mergeCell ref="CJ5:CK5"/>
    <mergeCell ref="W4:X5"/>
    <mergeCell ref="Y4:AI4"/>
    <mergeCell ref="AL4:AO4"/>
    <mergeCell ref="AP4:AQ5"/>
    <mergeCell ref="D4:D6"/>
    <mergeCell ref="E4:F5"/>
    <mergeCell ref="AJ4:AK5"/>
    <mergeCell ref="B2:C2"/>
    <mergeCell ref="A4:A6"/>
    <mergeCell ref="B4:B6"/>
    <mergeCell ref="C4:C6"/>
    <mergeCell ref="O4:P5"/>
    <mergeCell ref="G4:H5"/>
    <mergeCell ref="I4:J5"/>
    <mergeCell ref="K4:L5"/>
    <mergeCell ref="G53:H53"/>
    <mergeCell ref="AR4:AU4"/>
    <mergeCell ref="AV4:AW5"/>
    <mergeCell ref="BV4:BW5"/>
    <mergeCell ref="K49:L49"/>
    <mergeCell ref="M4:N5"/>
    <mergeCell ref="K53:L53"/>
    <mergeCell ref="AB6:AI6"/>
    <mergeCell ref="S4:T5"/>
    <mergeCell ref="E56:F56"/>
    <mergeCell ref="G56:H56"/>
    <mergeCell ref="E54:F54"/>
    <mergeCell ref="G54:H54"/>
    <mergeCell ref="A7:C7"/>
    <mergeCell ref="E55:F55"/>
    <mergeCell ref="G55:H55"/>
    <mergeCell ref="E52:F52"/>
    <mergeCell ref="G52:H52"/>
    <mergeCell ref="E53:F53"/>
  </mergeCells>
  <printOptions/>
  <pageMargins left="0.7086614173228347" right="0.7086614173228347" top="0.7480314960629921" bottom="0.7480314960629921" header="0.31496062992125984" footer="0.31496062992125984"/>
  <pageSetup horizontalDpi="600" verticalDpi="600" orientation="landscape" paperSize="9" scale="33" r:id="rId1"/>
  <colBreaks count="2" manualBreakCount="2">
    <brk id="35" max="45" man="1"/>
    <brk id="64" max="45" man="1"/>
  </colBreaks>
</worksheet>
</file>

<file path=xl/worksheets/sheet14.xml><?xml version="1.0" encoding="utf-8"?>
<worksheet xmlns="http://schemas.openxmlformats.org/spreadsheetml/2006/main" xmlns:r="http://schemas.openxmlformats.org/officeDocument/2006/relationships">
  <dimension ref="A1:CK59"/>
  <sheetViews>
    <sheetView view="pageBreakPreview"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8" sqref="A8"/>
    </sheetView>
  </sheetViews>
  <sheetFormatPr defaultColWidth="9.140625" defaultRowHeight="12.75"/>
  <cols>
    <col min="1" max="1" width="4.00390625" style="92" customWidth="1"/>
    <col min="2" max="2" width="10.28125" style="92" customWidth="1"/>
    <col min="3" max="3" width="43.28125" style="95" customWidth="1"/>
    <col min="4" max="4" width="15.28125" style="90" customWidth="1"/>
    <col min="5" max="5" width="12.28125" style="90" customWidth="1"/>
    <col min="6" max="67" width="11.7109375" style="90" customWidth="1"/>
    <col min="68" max="68" width="10.7109375" style="90" customWidth="1"/>
    <col min="69" max="71" width="11.8515625" style="90" customWidth="1"/>
    <col min="72" max="85" width="11.7109375" style="90" customWidth="1"/>
    <col min="86" max="89" width="11.7109375" style="91" customWidth="1"/>
    <col min="90" max="16384" width="9.140625" style="92" customWidth="1"/>
  </cols>
  <sheetData>
    <row r="1" spans="1:4" ht="12.75">
      <c r="A1" s="87" t="s">
        <v>10</v>
      </c>
      <c r="B1" s="87"/>
      <c r="C1" s="88"/>
      <c r="D1" s="89"/>
    </row>
    <row r="2" spans="1:4" ht="12.75">
      <c r="A2" s="87" t="s">
        <v>104</v>
      </c>
      <c r="B2" s="306" t="str">
        <f ca="1">MID(CELL("ИМЯФАЙЛА",A1),SEARCH("]",CELL("ИМЯФАЙЛА",A1))+1,255)</f>
        <v>Ноябрь</v>
      </c>
      <c r="C2" s="306"/>
      <c r="D2" s="88" t="s">
        <v>350</v>
      </c>
    </row>
    <row r="3" spans="1:4" ht="13.5" thickBot="1">
      <c r="A3" s="93"/>
      <c r="B3" s="94"/>
      <c r="C3" s="94"/>
      <c r="D3" s="95"/>
    </row>
    <row r="4" spans="1:89" ht="12.75" customHeight="1" thickBot="1">
      <c r="A4" s="288" t="s">
        <v>6</v>
      </c>
      <c r="B4" s="294" t="s">
        <v>7</v>
      </c>
      <c r="C4" s="297" t="s">
        <v>0</v>
      </c>
      <c r="D4" s="291" t="s">
        <v>8</v>
      </c>
      <c r="E4" s="286" t="s">
        <v>195</v>
      </c>
      <c r="F4" s="236"/>
      <c r="G4" s="235" t="s">
        <v>196</v>
      </c>
      <c r="H4" s="236"/>
      <c r="I4" s="235" t="s">
        <v>197</v>
      </c>
      <c r="J4" s="236"/>
      <c r="K4" s="275" t="s">
        <v>324</v>
      </c>
      <c r="L4" s="276"/>
      <c r="M4" s="261" t="s">
        <v>325</v>
      </c>
      <c r="N4" s="236"/>
      <c r="O4" s="279" t="s">
        <v>198</v>
      </c>
      <c r="P4" s="280"/>
      <c r="Q4" s="238" t="s">
        <v>139</v>
      </c>
      <c r="R4" s="239"/>
      <c r="S4" s="270" t="s">
        <v>109</v>
      </c>
      <c r="T4" s="271"/>
      <c r="U4" s="246" t="s">
        <v>218</v>
      </c>
      <c r="V4" s="247"/>
      <c r="W4" s="267" t="s">
        <v>356</v>
      </c>
      <c r="X4" s="268"/>
      <c r="Y4" s="307" t="s">
        <v>149</v>
      </c>
      <c r="Z4" s="308"/>
      <c r="AA4" s="308"/>
      <c r="AB4" s="308"/>
      <c r="AC4" s="308"/>
      <c r="AD4" s="308"/>
      <c r="AE4" s="308"/>
      <c r="AF4" s="308"/>
      <c r="AG4" s="308"/>
      <c r="AH4" s="308"/>
      <c r="AI4" s="309"/>
      <c r="AJ4" s="242" t="s">
        <v>150</v>
      </c>
      <c r="AK4" s="243"/>
      <c r="AL4" s="310" t="s">
        <v>107</v>
      </c>
      <c r="AM4" s="310"/>
      <c r="AN4" s="310"/>
      <c r="AO4" s="310"/>
      <c r="AP4" s="314" t="s">
        <v>347</v>
      </c>
      <c r="AQ4" s="315"/>
      <c r="AR4" s="264" t="s">
        <v>346</v>
      </c>
      <c r="AS4" s="265"/>
      <c r="AT4" s="265"/>
      <c r="AU4" s="266"/>
      <c r="AV4" s="235" t="s">
        <v>199</v>
      </c>
      <c r="AW4" s="236"/>
      <c r="AX4" s="235" t="s">
        <v>200</v>
      </c>
      <c r="AY4" s="236"/>
      <c r="AZ4" s="235" t="s">
        <v>345</v>
      </c>
      <c r="BA4" s="236"/>
      <c r="BB4" s="235" t="s">
        <v>201</v>
      </c>
      <c r="BC4" s="236"/>
      <c r="BD4" s="235" t="s">
        <v>202</v>
      </c>
      <c r="BE4" s="236"/>
      <c r="BF4" s="235" t="s">
        <v>203</v>
      </c>
      <c r="BG4" s="236"/>
      <c r="BH4" s="235" t="s">
        <v>204</v>
      </c>
      <c r="BI4" s="236"/>
      <c r="BJ4" s="261" t="s">
        <v>205</v>
      </c>
      <c r="BK4" s="236"/>
      <c r="BL4" s="261" t="s">
        <v>206</v>
      </c>
      <c r="BM4" s="236"/>
      <c r="BN4" s="261" t="s">
        <v>328</v>
      </c>
      <c r="BO4" s="235"/>
      <c r="BP4" s="279" t="s">
        <v>207</v>
      </c>
      <c r="BQ4" s="276"/>
      <c r="BR4" s="275" t="s">
        <v>208</v>
      </c>
      <c r="BS4" s="276"/>
      <c r="BT4" s="275" t="s">
        <v>146</v>
      </c>
      <c r="BU4" s="276"/>
      <c r="BV4" s="275" t="s">
        <v>209</v>
      </c>
      <c r="BW4" s="276"/>
      <c r="BX4" s="302" t="s">
        <v>112</v>
      </c>
      <c r="BY4" s="303"/>
      <c r="BZ4" s="254" t="s">
        <v>134</v>
      </c>
      <c r="CA4" s="255"/>
      <c r="CB4" s="254" t="s">
        <v>135</v>
      </c>
      <c r="CC4" s="255"/>
      <c r="CD4" s="250" t="s">
        <v>136</v>
      </c>
      <c r="CE4" s="251"/>
      <c r="CF4" s="256" t="s">
        <v>137</v>
      </c>
      <c r="CG4" s="251"/>
      <c r="CH4" s="256" t="s">
        <v>138</v>
      </c>
      <c r="CI4" s="251"/>
      <c r="CJ4" s="256" t="s">
        <v>145</v>
      </c>
      <c r="CK4" s="251"/>
    </row>
    <row r="5" spans="1:89" ht="45" customHeight="1">
      <c r="A5" s="289"/>
      <c r="B5" s="295"/>
      <c r="C5" s="298"/>
      <c r="D5" s="292"/>
      <c r="E5" s="287"/>
      <c r="F5" s="237"/>
      <c r="G5" s="237"/>
      <c r="H5" s="237"/>
      <c r="I5" s="237"/>
      <c r="J5" s="237"/>
      <c r="K5" s="277"/>
      <c r="L5" s="278"/>
      <c r="M5" s="237"/>
      <c r="N5" s="237"/>
      <c r="O5" s="281"/>
      <c r="P5" s="282"/>
      <c r="Q5" s="240"/>
      <c r="R5" s="241"/>
      <c r="S5" s="272"/>
      <c r="T5" s="273"/>
      <c r="U5" s="96" t="s">
        <v>217</v>
      </c>
      <c r="V5" s="96" t="s">
        <v>353</v>
      </c>
      <c r="W5" s="269"/>
      <c r="X5" s="269"/>
      <c r="Y5" s="96" t="s">
        <v>17</v>
      </c>
      <c r="Z5" s="96" t="s">
        <v>11</v>
      </c>
      <c r="AA5" s="96" t="s">
        <v>12</v>
      </c>
      <c r="AB5" s="96" t="s">
        <v>13</v>
      </c>
      <c r="AC5" s="96" t="s">
        <v>14</v>
      </c>
      <c r="AD5" s="96" t="s">
        <v>15</v>
      </c>
      <c r="AE5" s="96" t="s">
        <v>101</v>
      </c>
      <c r="AF5" s="96" t="s">
        <v>108</v>
      </c>
      <c r="AG5" s="96" t="s">
        <v>16</v>
      </c>
      <c r="AH5" s="97" t="s">
        <v>18</v>
      </c>
      <c r="AI5" s="98"/>
      <c r="AJ5" s="244"/>
      <c r="AK5" s="245"/>
      <c r="AL5" s="96" t="s">
        <v>11</v>
      </c>
      <c r="AM5" s="96" t="s">
        <v>12</v>
      </c>
      <c r="AN5" s="96" t="s">
        <v>13</v>
      </c>
      <c r="AO5" s="96" t="s">
        <v>355</v>
      </c>
      <c r="AP5" s="316"/>
      <c r="AQ5" s="317"/>
      <c r="AR5" s="96" t="s">
        <v>11</v>
      </c>
      <c r="AS5" s="96" t="s">
        <v>12</v>
      </c>
      <c r="AT5" s="96" t="s">
        <v>13</v>
      </c>
      <c r="AU5" s="96" t="s">
        <v>355</v>
      </c>
      <c r="AV5" s="237"/>
      <c r="AW5" s="237"/>
      <c r="AX5" s="237"/>
      <c r="AY5" s="237"/>
      <c r="AZ5" s="237"/>
      <c r="BA5" s="237"/>
      <c r="BB5" s="237"/>
      <c r="BC5" s="237"/>
      <c r="BD5" s="237"/>
      <c r="BE5" s="237"/>
      <c r="BF5" s="237"/>
      <c r="BG5" s="237"/>
      <c r="BH5" s="237"/>
      <c r="BI5" s="237"/>
      <c r="BJ5" s="237"/>
      <c r="BK5" s="237"/>
      <c r="BL5" s="237"/>
      <c r="BM5" s="237"/>
      <c r="BN5" s="313"/>
      <c r="BO5" s="313"/>
      <c r="BP5" s="277"/>
      <c r="BQ5" s="278"/>
      <c r="BR5" s="277"/>
      <c r="BS5" s="278"/>
      <c r="BT5" s="277"/>
      <c r="BU5" s="278"/>
      <c r="BV5" s="277"/>
      <c r="BW5" s="278"/>
      <c r="BX5" s="304"/>
      <c r="BY5" s="305"/>
      <c r="BZ5" s="312" t="s">
        <v>354</v>
      </c>
      <c r="CA5" s="312"/>
      <c r="CB5" s="311" t="s">
        <v>380</v>
      </c>
      <c r="CC5" s="311"/>
      <c r="CD5" s="252" t="s">
        <v>111</v>
      </c>
      <c r="CE5" s="253"/>
      <c r="CF5" s="257" t="s">
        <v>110</v>
      </c>
      <c r="CG5" s="258"/>
      <c r="CH5" s="248" t="s">
        <v>144</v>
      </c>
      <c r="CI5" s="249"/>
      <c r="CJ5" s="300" t="s">
        <v>106</v>
      </c>
      <c r="CK5" s="301"/>
    </row>
    <row r="6" spans="1:89" ht="13.5" thickBot="1">
      <c r="A6" s="290"/>
      <c r="B6" s="296"/>
      <c r="C6" s="299"/>
      <c r="D6" s="293"/>
      <c r="E6" s="99" t="s">
        <v>1</v>
      </c>
      <c r="F6" s="100" t="s">
        <v>2</v>
      </c>
      <c r="G6" s="100" t="s">
        <v>1</v>
      </c>
      <c r="H6" s="100" t="s">
        <v>2</v>
      </c>
      <c r="I6" s="100" t="s">
        <v>1</v>
      </c>
      <c r="J6" s="100" t="s">
        <v>2</v>
      </c>
      <c r="K6" s="100" t="s">
        <v>1</v>
      </c>
      <c r="L6" s="100" t="s">
        <v>2</v>
      </c>
      <c r="M6" s="100" t="s">
        <v>1</v>
      </c>
      <c r="N6" s="100" t="s">
        <v>2</v>
      </c>
      <c r="O6" s="100" t="s">
        <v>1</v>
      </c>
      <c r="P6" s="100" t="s">
        <v>2</v>
      </c>
      <c r="Q6" s="100" t="s">
        <v>1</v>
      </c>
      <c r="R6" s="100" t="s">
        <v>2</v>
      </c>
      <c r="S6" s="100" t="s">
        <v>1</v>
      </c>
      <c r="T6" s="100" t="s">
        <v>2</v>
      </c>
      <c r="U6" s="100" t="s">
        <v>1</v>
      </c>
      <c r="V6" s="100" t="s">
        <v>2</v>
      </c>
      <c r="W6" s="100" t="s">
        <v>1</v>
      </c>
      <c r="X6" s="100" t="s">
        <v>2</v>
      </c>
      <c r="Y6" s="100"/>
      <c r="Z6" s="100"/>
      <c r="AA6" s="100"/>
      <c r="AB6" s="262" t="s">
        <v>1</v>
      </c>
      <c r="AC6" s="263"/>
      <c r="AD6" s="263"/>
      <c r="AE6" s="263"/>
      <c r="AF6" s="263"/>
      <c r="AG6" s="263"/>
      <c r="AH6" s="263"/>
      <c r="AI6" s="263"/>
      <c r="AJ6" s="100" t="s">
        <v>1</v>
      </c>
      <c r="AK6" s="100" t="s">
        <v>2</v>
      </c>
      <c r="AL6" s="262" t="s">
        <v>1</v>
      </c>
      <c r="AM6" s="263"/>
      <c r="AN6" s="263"/>
      <c r="AO6" s="283"/>
      <c r="AP6" s="100" t="s">
        <v>1</v>
      </c>
      <c r="AQ6" s="100" t="s">
        <v>2</v>
      </c>
      <c r="AR6" s="262" t="s">
        <v>1</v>
      </c>
      <c r="AS6" s="263"/>
      <c r="AT6" s="283"/>
      <c r="AU6" s="101"/>
      <c r="AV6" s="100" t="s">
        <v>1</v>
      </c>
      <c r="AW6" s="100" t="s">
        <v>2</v>
      </c>
      <c r="AX6" s="100" t="s">
        <v>1</v>
      </c>
      <c r="AY6" s="100" t="s">
        <v>2</v>
      </c>
      <c r="AZ6" s="100" t="s">
        <v>1</v>
      </c>
      <c r="BA6" s="100" t="s">
        <v>2</v>
      </c>
      <c r="BB6" s="100" t="s">
        <v>1</v>
      </c>
      <c r="BC6" s="100" t="s">
        <v>2</v>
      </c>
      <c r="BD6" s="100" t="s">
        <v>1</v>
      </c>
      <c r="BE6" s="100" t="s">
        <v>2</v>
      </c>
      <c r="BF6" s="100" t="s">
        <v>1</v>
      </c>
      <c r="BG6" s="100" t="s">
        <v>2</v>
      </c>
      <c r="BH6" s="100" t="s">
        <v>1</v>
      </c>
      <c r="BI6" s="100" t="s">
        <v>2</v>
      </c>
      <c r="BJ6" s="100" t="s">
        <v>1</v>
      </c>
      <c r="BK6" s="100" t="s">
        <v>2</v>
      </c>
      <c r="BL6" s="100" t="s">
        <v>1</v>
      </c>
      <c r="BM6" s="100" t="s">
        <v>2</v>
      </c>
      <c r="BN6" s="102" t="s">
        <v>1</v>
      </c>
      <c r="BO6" s="102" t="s">
        <v>2</v>
      </c>
      <c r="BP6" s="103" t="s">
        <v>1</v>
      </c>
      <c r="BQ6" s="100" t="s">
        <v>2</v>
      </c>
      <c r="BR6" s="101" t="s">
        <v>1</v>
      </c>
      <c r="BS6" s="100" t="s">
        <v>2</v>
      </c>
      <c r="BT6" s="100" t="s">
        <v>1</v>
      </c>
      <c r="BU6" s="100" t="s">
        <v>2</v>
      </c>
      <c r="BV6" s="100" t="s">
        <v>1</v>
      </c>
      <c r="BW6" s="100" t="s">
        <v>2</v>
      </c>
      <c r="BX6" s="100" t="s">
        <v>1</v>
      </c>
      <c r="BY6" s="100" t="s">
        <v>2</v>
      </c>
      <c r="BZ6" s="100" t="s">
        <v>1</v>
      </c>
      <c r="CA6" s="100" t="s">
        <v>2</v>
      </c>
      <c r="CB6" s="100" t="s">
        <v>1</v>
      </c>
      <c r="CC6" s="100" t="s">
        <v>2</v>
      </c>
      <c r="CD6" s="104" t="s">
        <v>1</v>
      </c>
      <c r="CE6" s="100" t="s">
        <v>2</v>
      </c>
      <c r="CF6" s="104" t="s">
        <v>1</v>
      </c>
      <c r="CG6" s="100" t="s">
        <v>2</v>
      </c>
      <c r="CH6" s="104" t="s">
        <v>1</v>
      </c>
      <c r="CI6" s="100" t="s">
        <v>2</v>
      </c>
      <c r="CJ6" s="104" t="s">
        <v>1</v>
      </c>
      <c r="CK6" s="100" t="s">
        <v>2</v>
      </c>
    </row>
    <row r="7" spans="1:89" s="112" customFormat="1" ht="29.25" customHeight="1" thickBot="1">
      <c r="A7" s="284" t="s">
        <v>408</v>
      </c>
      <c r="B7" s="285"/>
      <c r="C7" s="285"/>
      <c r="D7" s="105"/>
      <c r="E7" s="106">
        <f>Октябрь!E46</f>
        <v>0</v>
      </c>
      <c r="F7" s="106">
        <f>Октябрь!F46</f>
        <v>0</v>
      </c>
      <c r="G7" s="106">
        <f>Октябрь!G46</f>
        <v>0</v>
      </c>
      <c r="H7" s="106">
        <f>Октябрь!H46</f>
        <v>0</v>
      </c>
      <c r="I7" s="106">
        <f>Октябрь!I46</f>
        <v>0</v>
      </c>
      <c r="J7" s="106">
        <f>Октябрь!J46</f>
        <v>0</v>
      </c>
      <c r="K7" s="106">
        <f>Октябрь!K46</f>
        <v>0</v>
      </c>
      <c r="L7" s="106">
        <f>Октябрь!L46</f>
        <v>0</v>
      </c>
      <c r="M7" s="106">
        <f>Октябрь!M46</f>
        <v>0</v>
      </c>
      <c r="N7" s="106">
        <f>Октябрь!N46</f>
        <v>0</v>
      </c>
      <c r="O7" s="106">
        <f>Октябрь!O46</f>
        <v>0</v>
      </c>
      <c r="P7" s="106">
        <f>Октябрь!P46</f>
        <v>0</v>
      </c>
      <c r="Q7" s="106">
        <f>Октябрь!Q46</f>
        <v>0</v>
      </c>
      <c r="R7" s="106">
        <f>Октябрь!R46</f>
        <v>0</v>
      </c>
      <c r="S7" s="106">
        <f>Октябрь!S46</f>
        <v>0</v>
      </c>
      <c r="T7" s="106">
        <f>Октябрь!T46</f>
        <v>0</v>
      </c>
      <c r="U7" s="106">
        <f>Октябрь!U46</f>
        <v>0</v>
      </c>
      <c r="V7" s="106">
        <f>Октябрь!V46</f>
        <v>0</v>
      </c>
      <c r="W7" s="106">
        <f>Октябрь!W46</f>
        <v>0</v>
      </c>
      <c r="X7" s="106">
        <f>Октябрь!X46</f>
        <v>0</v>
      </c>
      <c r="Y7" s="106">
        <f>Октябрь!Y46</f>
        <v>0</v>
      </c>
      <c r="Z7" s="106">
        <f>Октябрь!Z46</f>
        <v>0</v>
      </c>
      <c r="AA7" s="106">
        <f>Октябрь!AA46</f>
        <v>0</v>
      </c>
      <c r="AB7" s="106">
        <f>Октябрь!AB46</f>
        <v>0</v>
      </c>
      <c r="AC7" s="106">
        <f>Октябрь!AC46</f>
        <v>0</v>
      </c>
      <c r="AD7" s="106">
        <f>Октябрь!AD46</f>
        <v>0</v>
      </c>
      <c r="AE7" s="106">
        <f>Октябрь!AE46</f>
        <v>0</v>
      </c>
      <c r="AF7" s="106">
        <f>Октябрь!AF46</f>
        <v>0</v>
      </c>
      <c r="AG7" s="106">
        <f>Октябрь!AG46</f>
        <v>0</v>
      </c>
      <c r="AH7" s="106">
        <f>Октябрь!AH46</f>
        <v>0</v>
      </c>
      <c r="AI7" s="106">
        <f>Октябрь!AI46</f>
        <v>0</v>
      </c>
      <c r="AJ7" s="106">
        <f>Октябрь!AJ46</f>
        <v>0</v>
      </c>
      <c r="AK7" s="106" t="str">
        <f>Октябрь!AK46</f>
        <v>х</v>
      </c>
      <c r="AL7" s="106">
        <f>Октябрь!AL46</f>
        <v>0</v>
      </c>
      <c r="AM7" s="106">
        <f>Октябрь!AM46</f>
        <v>0</v>
      </c>
      <c r="AN7" s="106">
        <f>Октябрь!AN46</f>
        <v>0</v>
      </c>
      <c r="AO7" s="106">
        <f>Октябрь!AO46</f>
        <v>0</v>
      </c>
      <c r="AP7" s="106">
        <f>Октябрь!AP46</f>
        <v>0</v>
      </c>
      <c r="AQ7" s="106">
        <f>Октябрь!AQ46</f>
        <v>0</v>
      </c>
      <c r="AR7" s="106">
        <f>Октябрь!AR46</f>
        <v>0</v>
      </c>
      <c r="AS7" s="106">
        <f>Октябрь!AS46</f>
        <v>0</v>
      </c>
      <c r="AT7" s="106">
        <f>Октябрь!AT46</f>
        <v>0</v>
      </c>
      <c r="AU7" s="106">
        <f>Октябрь!AU46</f>
        <v>0</v>
      </c>
      <c r="AV7" s="106">
        <f>Октябрь!AV46</f>
        <v>0</v>
      </c>
      <c r="AW7" s="106">
        <f>Октябрь!AW46</f>
        <v>0</v>
      </c>
      <c r="AX7" s="106">
        <f>Октябрь!AX46</f>
        <v>0</v>
      </c>
      <c r="AY7" s="106">
        <f>Октябрь!AY46</f>
        <v>0</v>
      </c>
      <c r="AZ7" s="106">
        <f>Октябрь!AZ46</f>
        <v>0</v>
      </c>
      <c r="BA7" s="106">
        <f>Октябрь!BA46</f>
        <v>0</v>
      </c>
      <c r="BB7" s="106">
        <f>Октябрь!BB46</f>
        <v>0</v>
      </c>
      <c r="BC7" s="106">
        <f>Октябрь!BC46</f>
        <v>0</v>
      </c>
      <c r="BD7" s="106">
        <f>Октябрь!BD46</f>
        <v>0</v>
      </c>
      <c r="BE7" s="106">
        <f>Октябрь!BE46</f>
        <v>0</v>
      </c>
      <c r="BF7" s="106">
        <f>Октябрь!BF46</f>
        <v>0</v>
      </c>
      <c r="BG7" s="106">
        <f>Октябрь!BG46</f>
        <v>0</v>
      </c>
      <c r="BH7" s="106">
        <f>Октябрь!BH46</f>
        <v>0</v>
      </c>
      <c r="BI7" s="106">
        <f>Октябрь!BI46</f>
        <v>0</v>
      </c>
      <c r="BJ7" s="106">
        <f>Октябрь!BJ46</f>
        <v>0</v>
      </c>
      <c r="BK7" s="106">
        <f>Октябрь!BK46</f>
        <v>0</v>
      </c>
      <c r="BL7" s="106">
        <f>Октябрь!BL46</f>
        <v>0</v>
      </c>
      <c r="BM7" s="106">
        <f>Октябрь!BM46</f>
        <v>0</v>
      </c>
      <c r="BN7" s="106">
        <f>Октябрь!BN46</f>
        <v>0</v>
      </c>
      <c r="BO7" s="106">
        <f>Октябрь!BO46</f>
        <v>0</v>
      </c>
      <c r="BP7" s="106">
        <f>Октябрь!BP46</f>
        <v>0</v>
      </c>
      <c r="BQ7" s="106">
        <f>Октябрь!BQ46</f>
        <v>0</v>
      </c>
      <c r="BR7" s="106">
        <f>Октябрь!BR46</f>
        <v>0</v>
      </c>
      <c r="BS7" s="106">
        <f>Октябрь!BS46</f>
        <v>0</v>
      </c>
      <c r="BT7" s="106">
        <f>Октябрь!BT46</f>
        <v>0</v>
      </c>
      <c r="BU7" s="106">
        <f>Октябрь!BU46</f>
        <v>0</v>
      </c>
      <c r="BV7" s="106">
        <f>Октябрь!BV46</f>
        <v>0</v>
      </c>
      <c r="BW7" s="106">
        <f>Октябрь!BW46</f>
        <v>0</v>
      </c>
      <c r="BX7" s="106">
        <f>Октябрь!BX46</f>
        <v>0</v>
      </c>
      <c r="BY7" s="106">
        <f>Октябрь!BY46</f>
        <v>0</v>
      </c>
      <c r="BZ7" s="106">
        <f>Октябрь!BZ46</f>
        <v>0</v>
      </c>
      <c r="CA7" s="106">
        <f>Октябрь!CA46</f>
        <v>0</v>
      </c>
      <c r="CB7" s="106">
        <f>Октябрь!CB46</f>
        <v>0</v>
      </c>
      <c r="CC7" s="106">
        <f>Октябрь!CC46</f>
        <v>0</v>
      </c>
      <c r="CD7" s="106">
        <f>Октябрь!CD46</f>
        <v>0</v>
      </c>
      <c r="CE7" s="106">
        <f>Октябрь!CE46</f>
        <v>0</v>
      </c>
      <c r="CF7" s="106">
        <f>Октябрь!CF46</f>
        <v>0</v>
      </c>
      <c r="CG7" s="106">
        <f>Октябрь!CG46</f>
        <v>0</v>
      </c>
      <c r="CH7" s="106">
        <f>Октябрь!CH46</f>
        <v>0</v>
      </c>
      <c r="CI7" s="106">
        <f>Октябрь!CI46</f>
        <v>0</v>
      </c>
      <c r="CJ7" s="106">
        <f>Октябрь!CJ46</f>
        <v>0</v>
      </c>
      <c r="CK7" s="106">
        <f>Октябрь!CK46</f>
        <v>0</v>
      </c>
    </row>
    <row r="8" spans="1:89" s="126" customFormat="1" ht="21.75" customHeight="1">
      <c r="A8" s="113"/>
      <c r="B8" s="171"/>
      <c r="C8" s="114"/>
      <c r="D8" s="115"/>
      <c r="E8" s="116"/>
      <c r="F8" s="117"/>
      <c r="G8" s="117"/>
      <c r="H8" s="117"/>
      <c r="I8" s="117"/>
      <c r="J8" s="117"/>
      <c r="K8" s="117"/>
      <c r="L8" s="117"/>
      <c r="M8" s="117"/>
      <c r="N8" s="117"/>
      <c r="O8" s="117"/>
      <c r="P8" s="117"/>
      <c r="Q8" s="148">
        <f>W8+S8+AJ8+AP8</f>
        <v>0</v>
      </c>
      <c r="R8" s="148">
        <f>T8+AK8+X8+AQ8</f>
        <v>0</v>
      </c>
      <c r="S8" s="118">
        <f aca="true" t="shared" si="0" ref="S8:S39">U8+V8</f>
        <v>0</v>
      </c>
      <c r="T8" s="127"/>
      <c r="U8" s="118"/>
      <c r="V8" s="118"/>
      <c r="W8" s="149">
        <f aca="true" t="shared" si="1" ref="W8:W39">Y8+Z8+AA8+AB8+AC8+AD8+AE8+AF8+AG8+AH8+AI8</f>
        <v>0</v>
      </c>
      <c r="X8" s="127"/>
      <c r="Y8" s="120"/>
      <c r="Z8" s="120"/>
      <c r="AA8" s="120"/>
      <c r="AB8" s="120"/>
      <c r="AC8" s="120"/>
      <c r="AD8" s="120"/>
      <c r="AE8" s="120"/>
      <c r="AF8" s="120"/>
      <c r="AG8" s="120"/>
      <c r="AH8" s="120"/>
      <c r="AI8" s="120"/>
      <c r="AJ8" s="150">
        <f>AL8+AM8+AN8+AO8</f>
        <v>0</v>
      </c>
      <c r="AK8" s="127"/>
      <c r="AL8" s="134"/>
      <c r="AM8" s="134"/>
      <c r="AN8" s="134"/>
      <c r="AO8" s="121"/>
      <c r="AP8" s="203">
        <f>AR8+AS8+AT8+AU8</f>
        <v>0</v>
      </c>
      <c r="AQ8" s="127"/>
      <c r="AR8" s="207"/>
      <c r="AS8" s="207"/>
      <c r="AT8" s="207"/>
      <c r="AU8" s="207"/>
      <c r="AV8" s="127"/>
      <c r="AW8" s="127"/>
      <c r="AX8" s="119"/>
      <c r="AY8" s="127"/>
      <c r="AZ8" s="127"/>
      <c r="BA8" s="127"/>
      <c r="BB8" s="127"/>
      <c r="BC8" s="127"/>
      <c r="BD8" s="127"/>
      <c r="BE8" s="119"/>
      <c r="BF8" s="119"/>
      <c r="BG8" s="119"/>
      <c r="BH8" s="119"/>
      <c r="BI8" s="119"/>
      <c r="BJ8" s="119"/>
      <c r="BK8" s="119"/>
      <c r="BL8" s="127"/>
      <c r="BM8" s="127"/>
      <c r="BN8" s="135"/>
      <c r="BO8" s="127"/>
      <c r="BP8" s="135"/>
      <c r="BQ8" s="122"/>
      <c r="BR8" s="135"/>
      <c r="BS8" s="127"/>
      <c r="BT8" s="127"/>
      <c r="BU8" s="127"/>
      <c r="BV8" s="119"/>
      <c r="BW8" s="119"/>
      <c r="BX8" s="148">
        <f>BZ8+CB8+CD8+CF8+CH8+CJ8</f>
        <v>0</v>
      </c>
      <c r="BY8" s="148">
        <f>CA8+CC8+CE8+CG8+CI8+CK8</f>
        <v>0</v>
      </c>
      <c r="BZ8" s="119"/>
      <c r="CA8" s="123"/>
      <c r="CB8" s="119"/>
      <c r="CC8" s="120"/>
      <c r="CD8" s="119"/>
      <c r="CE8" s="121"/>
      <c r="CF8" s="119"/>
      <c r="CG8" s="202"/>
      <c r="CH8" s="119"/>
      <c r="CI8" s="125"/>
      <c r="CJ8" s="119"/>
      <c r="CK8" s="124"/>
    </row>
    <row r="9" spans="1:89" s="128" customFormat="1" ht="22.5" customHeight="1">
      <c r="A9" s="113"/>
      <c r="B9" s="129"/>
      <c r="C9" s="130"/>
      <c r="D9" s="131"/>
      <c r="E9" s="132"/>
      <c r="F9" s="133"/>
      <c r="G9" s="133"/>
      <c r="H9" s="133"/>
      <c r="I9" s="133"/>
      <c r="J9" s="133"/>
      <c r="K9" s="127"/>
      <c r="L9" s="127"/>
      <c r="M9" s="127"/>
      <c r="N9" s="127"/>
      <c r="O9" s="119"/>
      <c r="P9" s="119"/>
      <c r="Q9" s="148">
        <f aca="true" t="shared" si="2" ref="Q9:Q38">W9+S9+AJ9+AP9</f>
        <v>0</v>
      </c>
      <c r="R9" s="148">
        <f aca="true" t="shared" si="3" ref="R9:R39">T9+AK9+X9+AQ9</f>
        <v>0</v>
      </c>
      <c r="S9" s="118">
        <f t="shared" si="0"/>
        <v>0</v>
      </c>
      <c r="T9" s="127"/>
      <c r="U9" s="118"/>
      <c r="V9" s="118"/>
      <c r="W9" s="149">
        <f t="shared" si="1"/>
        <v>0</v>
      </c>
      <c r="X9" s="127"/>
      <c r="Y9" s="120"/>
      <c r="Z9" s="120"/>
      <c r="AA9" s="120"/>
      <c r="AB9" s="120"/>
      <c r="AC9" s="120"/>
      <c r="AD9" s="120"/>
      <c r="AE9" s="120"/>
      <c r="AF9" s="120"/>
      <c r="AG9" s="120"/>
      <c r="AH9" s="120"/>
      <c r="AI9" s="120"/>
      <c r="AJ9" s="150">
        <f aca="true" t="shared" si="4" ref="AJ9:AJ39">AL9+AM9+AN9+AO9</f>
        <v>0</v>
      </c>
      <c r="AK9" s="127"/>
      <c r="AL9" s="134"/>
      <c r="AM9" s="134"/>
      <c r="AN9" s="134"/>
      <c r="AO9" s="121"/>
      <c r="AP9" s="203">
        <f aca="true" t="shared" si="5" ref="AP9:AP39">AR9+AS9+AT9+AU9</f>
        <v>0</v>
      </c>
      <c r="AQ9" s="127"/>
      <c r="AR9" s="207"/>
      <c r="AS9" s="207"/>
      <c r="AT9" s="207"/>
      <c r="AU9" s="207"/>
      <c r="AV9" s="127"/>
      <c r="AW9" s="127"/>
      <c r="AX9" s="119"/>
      <c r="AY9" s="127"/>
      <c r="AZ9" s="127"/>
      <c r="BA9" s="127"/>
      <c r="BB9" s="127"/>
      <c r="BC9" s="127"/>
      <c r="BD9" s="127"/>
      <c r="BE9" s="119"/>
      <c r="BF9" s="119"/>
      <c r="BG9" s="119"/>
      <c r="BH9" s="119"/>
      <c r="BI9" s="119"/>
      <c r="BJ9" s="119"/>
      <c r="BK9" s="119"/>
      <c r="BL9" s="127"/>
      <c r="BM9" s="127"/>
      <c r="BN9" s="135"/>
      <c r="BO9" s="127"/>
      <c r="BP9" s="135"/>
      <c r="BQ9" s="122"/>
      <c r="BR9" s="135"/>
      <c r="BS9" s="127"/>
      <c r="BT9" s="127"/>
      <c r="BU9" s="127"/>
      <c r="BV9" s="119"/>
      <c r="BW9" s="119"/>
      <c r="BX9" s="148">
        <f aca="true" t="shared" si="6" ref="BX9:BY39">BZ9+CB9+CD9+CF9+CH9+CJ9</f>
        <v>0</v>
      </c>
      <c r="BY9" s="148">
        <f t="shared" si="6"/>
        <v>0</v>
      </c>
      <c r="BZ9" s="127"/>
      <c r="CA9" s="123"/>
      <c r="CB9" s="119"/>
      <c r="CC9" s="120"/>
      <c r="CD9" s="119"/>
      <c r="CE9" s="121"/>
      <c r="CF9" s="119"/>
      <c r="CG9" s="202"/>
      <c r="CH9" s="119"/>
      <c r="CI9" s="125"/>
      <c r="CJ9" s="119"/>
      <c r="CK9" s="124"/>
    </row>
    <row r="10" spans="1:89" s="128" customFormat="1" ht="22.5" customHeight="1">
      <c r="A10" s="113"/>
      <c r="B10" s="129"/>
      <c r="C10" s="130"/>
      <c r="D10" s="131"/>
      <c r="E10" s="132"/>
      <c r="F10" s="133"/>
      <c r="G10" s="133"/>
      <c r="H10" s="133"/>
      <c r="I10" s="133"/>
      <c r="J10" s="133"/>
      <c r="K10" s="127"/>
      <c r="L10" s="127"/>
      <c r="M10" s="127"/>
      <c r="N10" s="127"/>
      <c r="O10" s="119"/>
      <c r="P10" s="119"/>
      <c r="Q10" s="148">
        <f t="shared" si="2"/>
        <v>0</v>
      </c>
      <c r="R10" s="148">
        <f t="shared" si="3"/>
        <v>0</v>
      </c>
      <c r="S10" s="118">
        <f t="shared" si="0"/>
        <v>0</v>
      </c>
      <c r="T10" s="127"/>
      <c r="U10" s="118"/>
      <c r="V10" s="118"/>
      <c r="W10" s="149">
        <f t="shared" si="1"/>
        <v>0</v>
      </c>
      <c r="X10" s="127"/>
      <c r="Y10" s="120"/>
      <c r="Z10" s="120"/>
      <c r="AA10" s="120"/>
      <c r="AB10" s="120"/>
      <c r="AC10" s="120"/>
      <c r="AD10" s="120"/>
      <c r="AE10" s="120"/>
      <c r="AF10" s="120"/>
      <c r="AG10" s="120"/>
      <c r="AH10" s="120"/>
      <c r="AI10" s="120"/>
      <c r="AJ10" s="150">
        <f t="shared" si="4"/>
        <v>0</v>
      </c>
      <c r="AK10" s="127"/>
      <c r="AL10" s="134"/>
      <c r="AM10" s="134"/>
      <c r="AN10" s="134"/>
      <c r="AO10" s="121"/>
      <c r="AP10" s="203">
        <f t="shared" si="5"/>
        <v>0</v>
      </c>
      <c r="AQ10" s="127"/>
      <c r="AR10" s="207"/>
      <c r="AS10" s="207"/>
      <c r="AT10" s="207"/>
      <c r="AU10" s="207"/>
      <c r="AV10" s="127"/>
      <c r="AW10" s="127"/>
      <c r="AX10" s="119"/>
      <c r="AY10" s="127"/>
      <c r="AZ10" s="127"/>
      <c r="BA10" s="127"/>
      <c r="BB10" s="127"/>
      <c r="BC10" s="127"/>
      <c r="BD10" s="127"/>
      <c r="BE10" s="119"/>
      <c r="BF10" s="119"/>
      <c r="BG10" s="119"/>
      <c r="BH10" s="119"/>
      <c r="BI10" s="119"/>
      <c r="BJ10" s="119"/>
      <c r="BK10" s="119"/>
      <c r="BL10" s="127"/>
      <c r="BM10" s="127"/>
      <c r="BN10" s="135"/>
      <c r="BO10" s="127"/>
      <c r="BP10" s="135"/>
      <c r="BQ10" s="122"/>
      <c r="BR10" s="135"/>
      <c r="BS10" s="127"/>
      <c r="BT10" s="127"/>
      <c r="BU10" s="127"/>
      <c r="BV10" s="119"/>
      <c r="BW10" s="119"/>
      <c r="BX10" s="148">
        <f t="shared" si="6"/>
        <v>0</v>
      </c>
      <c r="BY10" s="148">
        <f t="shared" si="6"/>
        <v>0</v>
      </c>
      <c r="BZ10" s="127"/>
      <c r="CA10" s="123"/>
      <c r="CB10" s="119"/>
      <c r="CC10" s="120"/>
      <c r="CD10" s="119"/>
      <c r="CE10" s="121"/>
      <c r="CF10" s="119"/>
      <c r="CG10" s="202"/>
      <c r="CH10" s="119"/>
      <c r="CI10" s="125"/>
      <c r="CJ10" s="119"/>
      <c r="CK10" s="124"/>
    </row>
    <row r="11" spans="1:89" s="128" customFormat="1" ht="22.5" customHeight="1">
      <c r="A11" s="113"/>
      <c r="B11" s="129"/>
      <c r="C11" s="130"/>
      <c r="D11" s="131"/>
      <c r="E11" s="132"/>
      <c r="F11" s="133"/>
      <c r="G11" s="133"/>
      <c r="H11" s="133"/>
      <c r="I11" s="133"/>
      <c r="J11" s="133"/>
      <c r="K11" s="127"/>
      <c r="L11" s="127"/>
      <c r="M11" s="127"/>
      <c r="N11" s="127"/>
      <c r="O11" s="119"/>
      <c r="P11" s="119"/>
      <c r="Q11" s="148">
        <f t="shared" si="2"/>
        <v>0</v>
      </c>
      <c r="R11" s="148">
        <f t="shared" si="3"/>
        <v>0</v>
      </c>
      <c r="S11" s="118">
        <f t="shared" si="0"/>
        <v>0</v>
      </c>
      <c r="T11" s="127"/>
      <c r="U11" s="118"/>
      <c r="V11" s="118"/>
      <c r="W11" s="149">
        <f t="shared" si="1"/>
        <v>0</v>
      </c>
      <c r="X11" s="127"/>
      <c r="Y11" s="120"/>
      <c r="Z11" s="120"/>
      <c r="AA11" s="120"/>
      <c r="AB11" s="120"/>
      <c r="AC11" s="120"/>
      <c r="AD11" s="120"/>
      <c r="AE11" s="120"/>
      <c r="AF11" s="120"/>
      <c r="AG11" s="120"/>
      <c r="AH11" s="120"/>
      <c r="AI11" s="120"/>
      <c r="AJ11" s="150">
        <f t="shared" si="4"/>
        <v>0</v>
      </c>
      <c r="AK11" s="127"/>
      <c r="AL11" s="134"/>
      <c r="AM11" s="134"/>
      <c r="AN11" s="134"/>
      <c r="AO11" s="121"/>
      <c r="AP11" s="203">
        <f t="shared" si="5"/>
        <v>0</v>
      </c>
      <c r="AQ11" s="127"/>
      <c r="AR11" s="207"/>
      <c r="AS11" s="207"/>
      <c r="AT11" s="207"/>
      <c r="AU11" s="207"/>
      <c r="AV11" s="127"/>
      <c r="AW11" s="127"/>
      <c r="AX11" s="119"/>
      <c r="AY11" s="127"/>
      <c r="AZ11" s="127"/>
      <c r="BA11" s="127"/>
      <c r="BB11" s="127"/>
      <c r="BC11" s="127"/>
      <c r="BD11" s="127"/>
      <c r="BE11" s="119"/>
      <c r="BF11" s="119"/>
      <c r="BG11" s="119"/>
      <c r="BH11" s="119"/>
      <c r="BI11" s="119"/>
      <c r="BJ11" s="119"/>
      <c r="BK11" s="119"/>
      <c r="BL11" s="127"/>
      <c r="BM11" s="127"/>
      <c r="BN11" s="135"/>
      <c r="BO11" s="127"/>
      <c r="BP11" s="135"/>
      <c r="BQ11" s="122"/>
      <c r="BR11" s="135"/>
      <c r="BS11" s="127"/>
      <c r="BT11" s="127"/>
      <c r="BU11" s="127"/>
      <c r="BV11" s="119"/>
      <c r="BW11" s="119"/>
      <c r="BX11" s="148">
        <f t="shared" si="6"/>
        <v>0</v>
      </c>
      <c r="BY11" s="148">
        <f t="shared" si="6"/>
        <v>0</v>
      </c>
      <c r="BZ11" s="127"/>
      <c r="CA11" s="123"/>
      <c r="CB11" s="119"/>
      <c r="CC11" s="120"/>
      <c r="CD11" s="119"/>
      <c r="CE11" s="121"/>
      <c r="CF11" s="119"/>
      <c r="CG11" s="202"/>
      <c r="CH11" s="119"/>
      <c r="CI11" s="125"/>
      <c r="CJ11" s="119"/>
      <c r="CK11" s="124"/>
    </row>
    <row r="12" spans="1:89" s="128" customFormat="1" ht="22.5" customHeight="1">
      <c r="A12" s="113"/>
      <c r="B12" s="129"/>
      <c r="C12" s="130"/>
      <c r="D12" s="131"/>
      <c r="E12" s="132"/>
      <c r="F12" s="133"/>
      <c r="G12" s="133"/>
      <c r="H12" s="133"/>
      <c r="I12" s="133"/>
      <c r="J12" s="133"/>
      <c r="K12" s="127"/>
      <c r="L12" s="127"/>
      <c r="M12" s="127"/>
      <c r="N12" s="127"/>
      <c r="O12" s="119"/>
      <c r="P12" s="119"/>
      <c r="Q12" s="148">
        <f t="shared" si="2"/>
        <v>0</v>
      </c>
      <c r="R12" s="148">
        <f t="shared" si="3"/>
        <v>0</v>
      </c>
      <c r="S12" s="118">
        <f t="shared" si="0"/>
        <v>0</v>
      </c>
      <c r="T12" s="127"/>
      <c r="U12" s="118"/>
      <c r="V12" s="118"/>
      <c r="W12" s="149">
        <f t="shared" si="1"/>
        <v>0</v>
      </c>
      <c r="X12" s="127"/>
      <c r="Y12" s="120"/>
      <c r="Z12" s="120"/>
      <c r="AA12" s="120"/>
      <c r="AB12" s="120"/>
      <c r="AC12" s="120"/>
      <c r="AD12" s="120"/>
      <c r="AE12" s="120"/>
      <c r="AF12" s="120"/>
      <c r="AG12" s="120"/>
      <c r="AH12" s="120"/>
      <c r="AI12" s="120"/>
      <c r="AJ12" s="150">
        <f t="shared" si="4"/>
        <v>0</v>
      </c>
      <c r="AK12" s="127"/>
      <c r="AL12" s="134"/>
      <c r="AM12" s="134"/>
      <c r="AN12" s="134"/>
      <c r="AO12" s="121"/>
      <c r="AP12" s="203">
        <f t="shared" si="5"/>
        <v>0</v>
      </c>
      <c r="AQ12" s="127"/>
      <c r="AR12" s="207"/>
      <c r="AS12" s="207"/>
      <c r="AT12" s="207"/>
      <c r="AU12" s="207"/>
      <c r="AV12" s="127"/>
      <c r="AW12" s="127"/>
      <c r="AX12" s="119"/>
      <c r="AY12" s="127"/>
      <c r="AZ12" s="127"/>
      <c r="BA12" s="127"/>
      <c r="BB12" s="127"/>
      <c r="BC12" s="127"/>
      <c r="BD12" s="127"/>
      <c r="BE12" s="119"/>
      <c r="BF12" s="119"/>
      <c r="BG12" s="119"/>
      <c r="BH12" s="119"/>
      <c r="BI12" s="119"/>
      <c r="BJ12" s="119"/>
      <c r="BK12" s="119"/>
      <c r="BL12" s="127"/>
      <c r="BM12" s="127"/>
      <c r="BN12" s="135"/>
      <c r="BO12" s="127"/>
      <c r="BP12" s="135"/>
      <c r="BQ12" s="122"/>
      <c r="BR12" s="135"/>
      <c r="BS12" s="127"/>
      <c r="BT12" s="127"/>
      <c r="BU12" s="127"/>
      <c r="BV12" s="119"/>
      <c r="BW12" s="119"/>
      <c r="BX12" s="148">
        <f t="shared" si="6"/>
        <v>0</v>
      </c>
      <c r="BY12" s="148">
        <f t="shared" si="6"/>
        <v>0</v>
      </c>
      <c r="BZ12" s="127"/>
      <c r="CA12" s="123"/>
      <c r="CB12" s="119"/>
      <c r="CC12" s="120"/>
      <c r="CD12" s="119"/>
      <c r="CE12" s="121"/>
      <c r="CF12" s="119"/>
      <c r="CG12" s="202"/>
      <c r="CH12" s="119"/>
      <c r="CI12" s="125"/>
      <c r="CJ12" s="119"/>
      <c r="CK12" s="124"/>
    </row>
    <row r="13" spans="1:89" s="128" customFormat="1" ht="22.5" customHeight="1">
      <c r="A13" s="113"/>
      <c r="B13" s="129"/>
      <c r="C13" s="114"/>
      <c r="D13" s="131"/>
      <c r="E13" s="132"/>
      <c r="F13" s="133"/>
      <c r="G13" s="133"/>
      <c r="H13" s="133"/>
      <c r="I13" s="133"/>
      <c r="J13" s="133"/>
      <c r="K13" s="127"/>
      <c r="L13" s="127"/>
      <c r="M13" s="127"/>
      <c r="N13" s="127"/>
      <c r="O13" s="119"/>
      <c r="P13" s="119"/>
      <c r="Q13" s="148">
        <f t="shared" si="2"/>
        <v>0</v>
      </c>
      <c r="R13" s="148">
        <f t="shared" si="3"/>
        <v>0</v>
      </c>
      <c r="S13" s="118">
        <f t="shared" si="0"/>
        <v>0</v>
      </c>
      <c r="T13" s="127"/>
      <c r="U13" s="118"/>
      <c r="V13" s="118"/>
      <c r="W13" s="149">
        <f t="shared" si="1"/>
        <v>0</v>
      </c>
      <c r="X13" s="127"/>
      <c r="Y13" s="120"/>
      <c r="Z13" s="120"/>
      <c r="AA13" s="120"/>
      <c r="AB13" s="120"/>
      <c r="AC13" s="120"/>
      <c r="AD13" s="120"/>
      <c r="AE13" s="120"/>
      <c r="AF13" s="120"/>
      <c r="AG13" s="120"/>
      <c r="AH13" s="120"/>
      <c r="AI13" s="120"/>
      <c r="AJ13" s="150">
        <f t="shared" si="4"/>
        <v>0</v>
      </c>
      <c r="AK13" s="127"/>
      <c r="AL13" s="134"/>
      <c r="AM13" s="134"/>
      <c r="AN13" s="134"/>
      <c r="AO13" s="121"/>
      <c r="AP13" s="203">
        <f t="shared" si="5"/>
        <v>0</v>
      </c>
      <c r="AQ13" s="127"/>
      <c r="AR13" s="207"/>
      <c r="AS13" s="207"/>
      <c r="AT13" s="207"/>
      <c r="AU13" s="207"/>
      <c r="AV13" s="127"/>
      <c r="AW13" s="127"/>
      <c r="AX13" s="119"/>
      <c r="AY13" s="127"/>
      <c r="AZ13" s="127"/>
      <c r="BA13" s="127"/>
      <c r="BB13" s="127"/>
      <c r="BC13" s="127"/>
      <c r="BD13" s="127"/>
      <c r="BE13" s="119"/>
      <c r="BF13" s="119"/>
      <c r="BG13" s="119"/>
      <c r="BH13" s="119"/>
      <c r="BI13" s="119"/>
      <c r="BJ13" s="119"/>
      <c r="BK13" s="119"/>
      <c r="BL13" s="127"/>
      <c r="BM13" s="127"/>
      <c r="BN13" s="135"/>
      <c r="BO13" s="127"/>
      <c r="BP13" s="135"/>
      <c r="BQ13" s="122"/>
      <c r="BR13" s="135"/>
      <c r="BS13" s="127"/>
      <c r="BT13" s="127"/>
      <c r="BU13" s="127"/>
      <c r="BV13" s="119"/>
      <c r="BW13" s="119"/>
      <c r="BX13" s="148">
        <f t="shared" si="6"/>
        <v>0</v>
      </c>
      <c r="BY13" s="148">
        <f t="shared" si="6"/>
        <v>0</v>
      </c>
      <c r="BZ13" s="127"/>
      <c r="CA13" s="123"/>
      <c r="CB13" s="119"/>
      <c r="CC13" s="120"/>
      <c r="CD13" s="119"/>
      <c r="CE13" s="121"/>
      <c r="CF13" s="119"/>
      <c r="CG13" s="202"/>
      <c r="CH13" s="119"/>
      <c r="CI13" s="125"/>
      <c r="CJ13" s="119"/>
      <c r="CK13" s="124"/>
    </row>
    <row r="14" spans="1:89" s="128" customFormat="1" ht="22.5" customHeight="1">
      <c r="A14" s="113" t="s">
        <v>113</v>
      </c>
      <c r="B14" s="129"/>
      <c r="C14" s="114"/>
      <c r="D14" s="131"/>
      <c r="E14" s="132"/>
      <c r="F14" s="133"/>
      <c r="G14" s="133"/>
      <c r="H14" s="133"/>
      <c r="I14" s="133"/>
      <c r="J14" s="133"/>
      <c r="K14" s="127"/>
      <c r="L14" s="127"/>
      <c r="M14" s="127"/>
      <c r="N14" s="127"/>
      <c r="O14" s="119"/>
      <c r="P14" s="119"/>
      <c r="Q14" s="148">
        <f t="shared" si="2"/>
        <v>0</v>
      </c>
      <c r="R14" s="148">
        <f t="shared" si="3"/>
        <v>0</v>
      </c>
      <c r="S14" s="118">
        <f t="shared" si="0"/>
        <v>0</v>
      </c>
      <c r="T14" s="127"/>
      <c r="U14" s="118"/>
      <c r="V14" s="118"/>
      <c r="W14" s="149">
        <f t="shared" si="1"/>
        <v>0</v>
      </c>
      <c r="X14" s="127"/>
      <c r="Y14" s="120"/>
      <c r="Z14" s="120"/>
      <c r="AA14" s="120"/>
      <c r="AB14" s="120"/>
      <c r="AC14" s="120"/>
      <c r="AD14" s="120"/>
      <c r="AE14" s="120"/>
      <c r="AF14" s="120"/>
      <c r="AG14" s="120"/>
      <c r="AH14" s="120"/>
      <c r="AI14" s="120"/>
      <c r="AJ14" s="150">
        <f t="shared" si="4"/>
        <v>0</v>
      </c>
      <c r="AK14" s="127"/>
      <c r="AL14" s="134"/>
      <c r="AM14" s="134"/>
      <c r="AN14" s="134"/>
      <c r="AO14" s="121"/>
      <c r="AP14" s="203">
        <f t="shared" si="5"/>
        <v>0</v>
      </c>
      <c r="AQ14" s="127"/>
      <c r="AR14" s="207"/>
      <c r="AS14" s="207"/>
      <c r="AT14" s="207"/>
      <c r="AU14" s="207"/>
      <c r="AV14" s="127"/>
      <c r="AW14" s="127"/>
      <c r="AX14" s="119"/>
      <c r="AY14" s="127"/>
      <c r="AZ14" s="127"/>
      <c r="BA14" s="127"/>
      <c r="BB14" s="127"/>
      <c r="BC14" s="127"/>
      <c r="BD14" s="127"/>
      <c r="BE14" s="119"/>
      <c r="BF14" s="119"/>
      <c r="BG14" s="119"/>
      <c r="BH14" s="119"/>
      <c r="BI14" s="119"/>
      <c r="BJ14" s="119"/>
      <c r="BK14" s="119"/>
      <c r="BL14" s="127"/>
      <c r="BM14" s="127"/>
      <c r="BN14" s="135"/>
      <c r="BO14" s="127"/>
      <c r="BP14" s="135"/>
      <c r="BQ14" s="122"/>
      <c r="BR14" s="135"/>
      <c r="BS14" s="127"/>
      <c r="BT14" s="127"/>
      <c r="BU14" s="127"/>
      <c r="BV14" s="119"/>
      <c r="BW14" s="119"/>
      <c r="BX14" s="148">
        <f t="shared" si="6"/>
        <v>0</v>
      </c>
      <c r="BY14" s="148">
        <f t="shared" si="6"/>
        <v>0</v>
      </c>
      <c r="BZ14" s="127"/>
      <c r="CA14" s="123"/>
      <c r="CB14" s="119"/>
      <c r="CC14" s="120"/>
      <c r="CD14" s="119"/>
      <c r="CE14" s="121"/>
      <c r="CF14" s="119"/>
      <c r="CG14" s="202"/>
      <c r="CH14" s="119"/>
      <c r="CI14" s="125"/>
      <c r="CJ14" s="119"/>
      <c r="CK14" s="124"/>
    </row>
    <row r="15" spans="1:89" s="128" customFormat="1" ht="22.5" customHeight="1">
      <c r="A15" s="113" t="s">
        <v>114</v>
      </c>
      <c r="B15" s="129"/>
      <c r="C15" s="114"/>
      <c r="D15" s="131"/>
      <c r="E15" s="132"/>
      <c r="F15" s="133"/>
      <c r="G15" s="133"/>
      <c r="H15" s="133"/>
      <c r="I15" s="133"/>
      <c r="J15" s="133"/>
      <c r="K15" s="127"/>
      <c r="L15" s="127"/>
      <c r="M15" s="127"/>
      <c r="N15" s="127"/>
      <c r="O15" s="119"/>
      <c r="P15" s="119"/>
      <c r="Q15" s="148">
        <f t="shared" si="2"/>
        <v>0</v>
      </c>
      <c r="R15" s="148">
        <f t="shared" si="3"/>
        <v>0</v>
      </c>
      <c r="S15" s="118">
        <f t="shared" si="0"/>
        <v>0</v>
      </c>
      <c r="T15" s="127"/>
      <c r="U15" s="118"/>
      <c r="V15" s="118"/>
      <c r="W15" s="149">
        <f t="shared" si="1"/>
        <v>0</v>
      </c>
      <c r="X15" s="127"/>
      <c r="Y15" s="120"/>
      <c r="Z15" s="120"/>
      <c r="AA15" s="120"/>
      <c r="AB15" s="120"/>
      <c r="AC15" s="120"/>
      <c r="AD15" s="120"/>
      <c r="AE15" s="120"/>
      <c r="AF15" s="120"/>
      <c r="AG15" s="120"/>
      <c r="AH15" s="120"/>
      <c r="AI15" s="120"/>
      <c r="AJ15" s="150">
        <f t="shared" si="4"/>
        <v>0</v>
      </c>
      <c r="AK15" s="127"/>
      <c r="AL15" s="134"/>
      <c r="AM15" s="134"/>
      <c r="AN15" s="134"/>
      <c r="AO15" s="121"/>
      <c r="AP15" s="203">
        <f t="shared" si="5"/>
        <v>0</v>
      </c>
      <c r="AQ15" s="127"/>
      <c r="AR15" s="207"/>
      <c r="AS15" s="207"/>
      <c r="AT15" s="207"/>
      <c r="AU15" s="207"/>
      <c r="AV15" s="127"/>
      <c r="AW15" s="127"/>
      <c r="AX15" s="119"/>
      <c r="AY15" s="127"/>
      <c r="AZ15" s="127"/>
      <c r="BA15" s="127"/>
      <c r="BB15" s="127"/>
      <c r="BC15" s="127"/>
      <c r="BD15" s="127"/>
      <c r="BE15" s="119"/>
      <c r="BF15" s="119"/>
      <c r="BG15" s="119"/>
      <c r="BH15" s="119"/>
      <c r="BI15" s="119"/>
      <c r="BJ15" s="119"/>
      <c r="BK15" s="119"/>
      <c r="BL15" s="127"/>
      <c r="BM15" s="127"/>
      <c r="BN15" s="135"/>
      <c r="BO15" s="127"/>
      <c r="BP15" s="135"/>
      <c r="BQ15" s="122"/>
      <c r="BR15" s="135"/>
      <c r="BS15" s="127"/>
      <c r="BT15" s="127"/>
      <c r="BU15" s="127"/>
      <c r="BV15" s="119"/>
      <c r="BW15" s="119"/>
      <c r="BX15" s="148">
        <f t="shared" si="6"/>
        <v>0</v>
      </c>
      <c r="BY15" s="148">
        <f t="shared" si="6"/>
        <v>0</v>
      </c>
      <c r="BZ15" s="127"/>
      <c r="CA15" s="123"/>
      <c r="CB15" s="119"/>
      <c r="CC15" s="120"/>
      <c r="CD15" s="119"/>
      <c r="CE15" s="121"/>
      <c r="CF15" s="119"/>
      <c r="CG15" s="202"/>
      <c r="CH15" s="119"/>
      <c r="CI15" s="125"/>
      <c r="CJ15" s="119"/>
      <c r="CK15" s="124"/>
    </row>
    <row r="16" spans="1:89" s="128" customFormat="1" ht="22.5" customHeight="1">
      <c r="A16" s="113" t="s">
        <v>115</v>
      </c>
      <c r="B16" s="129"/>
      <c r="C16" s="114"/>
      <c r="D16" s="131"/>
      <c r="E16" s="132"/>
      <c r="F16" s="133"/>
      <c r="G16" s="133"/>
      <c r="H16" s="133"/>
      <c r="I16" s="133"/>
      <c r="J16" s="133"/>
      <c r="K16" s="127"/>
      <c r="L16" s="127"/>
      <c r="M16" s="127"/>
      <c r="N16" s="127"/>
      <c r="O16" s="119"/>
      <c r="P16" s="119"/>
      <c r="Q16" s="148">
        <f t="shared" si="2"/>
        <v>0</v>
      </c>
      <c r="R16" s="148">
        <f t="shared" si="3"/>
        <v>0</v>
      </c>
      <c r="S16" s="118">
        <f t="shared" si="0"/>
        <v>0</v>
      </c>
      <c r="T16" s="127"/>
      <c r="U16" s="118"/>
      <c r="V16" s="118"/>
      <c r="W16" s="149">
        <f t="shared" si="1"/>
        <v>0</v>
      </c>
      <c r="X16" s="127"/>
      <c r="Y16" s="120"/>
      <c r="Z16" s="120"/>
      <c r="AA16" s="120"/>
      <c r="AB16" s="120"/>
      <c r="AC16" s="120"/>
      <c r="AD16" s="120"/>
      <c r="AE16" s="120"/>
      <c r="AF16" s="120"/>
      <c r="AG16" s="120"/>
      <c r="AH16" s="120"/>
      <c r="AI16" s="120"/>
      <c r="AJ16" s="150">
        <f t="shared" si="4"/>
        <v>0</v>
      </c>
      <c r="AK16" s="127"/>
      <c r="AL16" s="134"/>
      <c r="AM16" s="134"/>
      <c r="AN16" s="134"/>
      <c r="AO16" s="121"/>
      <c r="AP16" s="203">
        <f t="shared" si="5"/>
        <v>0</v>
      </c>
      <c r="AQ16" s="127"/>
      <c r="AR16" s="207"/>
      <c r="AS16" s="207"/>
      <c r="AT16" s="207"/>
      <c r="AU16" s="207"/>
      <c r="AV16" s="127"/>
      <c r="AW16" s="127"/>
      <c r="AX16" s="119"/>
      <c r="AY16" s="127"/>
      <c r="AZ16" s="127"/>
      <c r="BA16" s="127"/>
      <c r="BB16" s="127"/>
      <c r="BC16" s="127"/>
      <c r="BD16" s="127"/>
      <c r="BE16" s="119"/>
      <c r="BF16" s="119"/>
      <c r="BG16" s="119"/>
      <c r="BH16" s="119"/>
      <c r="BI16" s="119"/>
      <c r="BJ16" s="119"/>
      <c r="BK16" s="119"/>
      <c r="BL16" s="127"/>
      <c r="BM16" s="127"/>
      <c r="BN16" s="135"/>
      <c r="BO16" s="127"/>
      <c r="BP16" s="135"/>
      <c r="BQ16" s="122"/>
      <c r="BR16" s="135"/>
      <c r="BS16" s="127"/>
      <c r="BT16" s="127"/>
      <c r="BU16" s="127"/>
      <c r="BV16" s="119"/>
      <c r="BW16" s="119"/>
      <c r="BX16" s="148">
        <f t="shared" si="6"/>
        <v>0</v>
      </c>
      <c r="BY16" s="148">
        <f t="shared" si="6"/>
        <v>0</v>
      </c>
      <c r="BZ16" s="127"/>
      <c r="CA16" s="123"/>
      <c r="CB16" s="119"/>
      <c r="CC16" s="120"/>
      <c r="CD16" s="119"/>
      <c r="CE16" s="121"/>
      <c r="CF16" s="119"/>
      <c r="CG16" s="202"/>
      <c r="CH16" s="119"/>
      <c r="CI16" s="125"/>
      <c r="CJ16" s="119"/>
      <c r="CK16" s="124"/>
    </row>
    <row r="17" spans="1:89" s="128" customFormat="1" ht="22.5" customHeight="1">
      <c r="A17" s="113" t="s">
        <v>116</v>
      </c>
      <c r="B17" s="129"/>
      <c r="C17" s="114"/>
      <c r="D17" s="131"/>
      <c r="E17" s="132"/>
      <c r="F17" s="133"/>
      <c r="G17" s="133"/>
      <c r="H17" s="133"/>
      <c r="I17" s="133"/>
      <c r="J17" s="133"/>
      <c r="K17" s="127"/>
      <c r="L17" s="127"/>
      <c r="M17" s="127"/>
      <c r="N17" s="127"/>
      <c r="O17" s="119"/>
      <c r="P17" s="119"/>
      <c r="Q17" s="148">
        <f t="shared" si="2"/>
        <v>0</v>
      </c>
      <c r="R17" s="148">
        <f t="shared" si="3"/>
        <v>0</v>
      </c>
      <c r="S17" s="118">
        <f t="shared" si="0"/>
        <v>0</v>
      </c>
      <c r="T17" s="127"/>
      <c r="U17" s="118"/>
      <c r="V17" s="118"/>
      <c r="W17" s="149">
        <f t="shared" si="1"/>
        <v>0</v>
      </c>
      <c r="X17" s="127"/>
      <c r="Y17" s="120"/>
      <c r="Z17" s="120"/>
      <c r="AA17" s="120"/>
      <c r="AB17" s="120"/>
      <c r="AC17" s="120"/>
      <c r="AD17" s="120"/>
      <c r="AE17" s="120"/>
      <c r="AF17" s="120"/>
      <c r="AG17" s="120"/>
      <c r="AH17" s="120"/>
      <c r="AI17" s="120"/>
      <c r="AJ17" s="150">
        <f t="shared" si="4"/>
        <v>0</v>
      </c>
      <c r="AK17" s="127"/>
      <c r="AL17" s="134"/>
      <c r="AM17" s="134"/>
      <c r="AN17" s="134"/>
      <c r="AO17" s="121"/>
      <c r="AP17" s="203">
        <f t="shared" si="5"/>
        <v>0</v>
      </c>
      <c r="AQ17" s="127"/>
      <c r="AR17" s="207"/>
      <c r="AS17" s="207"/>
      <c r="AT17" s="207"/>
      <c r="AU17" s="207"/>
      <c r="AV17" s="127"/>
      <c r="AW17" s="127"/>
      <c r="AX17" s="119"/>
      <c r="AY17" s="127"/>
      <c r="AZ17" s="127"/>
      <c r="BA17" s="127"/>
      <c r="BB17" s="127"/>
      <c r="BC17" s="127"/>
      <c r="BD17" s="127"/>
      <c r="BE17" s="119"/>
      <c r="BF17" s="119"/>
      <c r="BG17" s="119"/>
      <c r="BH17" s="119"/>
      <c r="BI17" s="119"/>
      <c r="BJ17" s="119"/>
      <c r="BK17" s="119"/>
      <c r="BL17" s="127"/>
      <c r="BM17" s="127"/>
      <c r="BN17" s="135"/>
      <c r="BO17" s="127"/>
      <c r="BP17" s="135"/>
      <c r="BQ17" s="122"/>
      <c r="BR17" s="135"/>
      <c r="BS17" s="127"/>
      <c r="BT17" s="127"/>
      <c r="BU17" s="127"/>
      <c r="BV17" s="119"/>
      <c r="BW17" s="119"/>
      <c r="BX17" s="148">
        <f t="shared" si="6"/>
        <v>0</v>
      </c>
      <c r="BY17" s="148">
        <f t="shared" si="6"/>
        <v>0</v>
      </c>
      <c r="BZ17" s="127"/>
      <c r="CA17" s="123"/>
      <c r="CB17" s="119"/>
      <c r="CC17" s="120"/>
      <c r="CD17" s="119"/>
      <c r="CE17" s="121"/>
      <c r="CF17" s="119"/>
      <c r="CG17" s="202"/>
      <c r="CH17" s="119"/>
      <c r="CI17" s="125"/>
      <c r="CJ17" s="119"/>
      <c r="CK17" s="124"/>
    </row>
    <row r="18" spans="1:89" s="128" customFormat="1" ht="22.5" customHeight="1">
      <c r="A18" s="113" t="s">
        <v>117</v>
      </c>
      <c r="B18" s="129"/>
      <c r="C18" s="114"/>
      <c r="D18" s="131"/>
      <c r="E18" s="132"/>
      <c r="F18" s="133"/>
      <c r="G18" s="133"/>
      <c r="H18" s="133"/>
      <c r="I18" s="133"/>
      <c r="J18" s="133"/>
      <c r="K18" s="127"/>
      <c r="L18" s="127"/>
      <c r="M18" s="127"/>
      <c r="N18" s="127"/>
      <c r="O18" s="119"/>
      <c r="P18" s="119"/>
      <c r="Q18" s="148">
        <f t="shared" si="2"/>
        <v>0</v>
      </c>
      <c r="R18" s="148">
        <f t="shared" si="3"/>
        <v>0</v>
      </c>
      <c r="S18" s="118">
        <f t="shared" si="0"/>
        <v>0</v>
      </c>
      <c r="T18" s="127"/>
      <c r="U18" s="118"/>
      <c r="V18" s="118"/>
      <c r="W18" s="149">
        <f t="shared" si="1"/>
        <v>0</v>
      </c>
      <c r="X18" s="127"/>
      <c r="Y18" s="120"/>
      <c r="Z18" s="120"/>
      <c r="AA18" s="120"/>
      <c r="AB18" s="120"/>
      <c r="AC18" s="120"/>
      <c r="AD18" s="120"/>
      <c r="AE18" s="120"/>
      <c r="AF18" s="120"/>
      <c r="AG18" s="120"/>
      <c r="AH18" s="120"/>
      <c r="AI18" s="120"/>
      <c r="AJ18" s="150">
        <f t="shared" si="4"/>
        <v>0</v>
      </c>
      <c r="AK18" s="127"/>
      <c r="AL18" s="134"/>
      <c r="AM18" s="134"/>
      <c r="AN18" s="134"/>
      <c r="AO18" s="121"/>
      <c r="AP18" s="203">
        <f t="shared" si="5"/>
        <v>0</v>
      </c>
      <c r="AQ18" s="127"/>
      <c r="AR18" s="207"/>
      <c r="AS18" s="207"/>
      <c r="AT18" s="207"/>
      <c r="AU18" s="207"/>
      <c r="AV18" s="127"/>
      <c r="AW18" s="127"/>
      <c r="AX18" s="119"/>
      <c r="AY18" s="127"/>
      <c r="AZ18" s="127"/>
      <c r="BA18" s="127"/>
      <c r="BB18" s="127"/>
      <c r="BC18" s="127"/>
      <c r="BD18" s="127"/>
      <c r="BE18" s="119"/>
      <c r="BF18" s="119"/>
      <c r="BG18" s="119"/>
      <c r="BH18" s="119"/>
      <c r="BI18" s="119"/>
      <c r="BJ18" s="119"/>
      <c r="BK18" s="119"/>
      <c r="BL18" s="127"/>
      <c r="BM18" s="127"/>
      <c r="BN18" s="135"/>
      <c r="BO18" s="127"/>
      <c r="BP18" s="135"/>
      <c r="BQ18" s="122"/>
      <c r="BR18" s="135"/>
      <c r="BS18" s="127"/>
      <c r="BT18" s="127"/>
      <c r="BU18" s="127"/>
      <c r="BV18" s="119"/>
      <c r="BW18" s="119"/>
      <c r="BX18" s="148">
        <f t="shared" si="6"/>
        <v>0</v>
      </c>
      <c r="BY18" s="148">
        <f t="shared" si="6"/>
        <v>0</v>
      </c>
      <c r="BZ18" s="127"/>
      <c r="CA18" s="123"/>
      <c r="CB18" s="119"/>
      <c r="CC18" s="120"/>
      <c r="CD18" s="119"/>
      <c r="CE18" s="121"/>
      <c r="CF18" s="119"/>
      <c r="CG18" s="202"/>
      <c r="CH18" s="119"/>
      <c r="CI18" s="125"/>
      <c r="CJ18" s="119"/>
      <c r="CK18" s="124"/>
    </row>
    <row r="19" spans="1:89" s="128" customFormat="1" ht="22.5" customHeight="1">
      <c r="A19" s="113" t="s">
        <v>118</v>
      </c>
      <c r="B19" s="129"/>
      <c r="C19" s="114"/>
      <c r="D19" s="131"/>
      <c r="E19" s="132"/>
      <c r="F19" s="133"/>
      <c r="G19" s="133"/>
      <c r="H19" s="133"/>
      <c r="I19" s="133"/>
      <c r="J19" s="133"/>
      <c r="K19" s="127"/>
      <c r="L19" s="127"/>
      <c r="M19" s="127"/>
      <c r="N19" s="127"/>
      <c r="O19" s="119"/>
      <c r="P19" s="119"/>
      <c r="Q19" s="148">
        <f t="shared" si="2"/>
        <v>0</v>
      </c>
      <c r="R19" s="148">
        <f t="shared" si="3"/>
        <v>0</v>
      </c>
      <c r="S19" s="118">
        <f t="shared" si="0"/>
        <v>0</v>
      </c>
      <c r="T19" s="127"/>
      <c r="U19" s="118"/>
      <c r="V19" s="118"/>
      <c r="W19" s="149">
        <f t="shared" si="1"/>
        <v>0</v>
      </c>
      <c r="X19" s="127"/>
      <c r="Y19" s="120"/>
      <c r="Z19" s="120"/>
      <c r="AA19" s="120"/>
      <c r="AB19" s="120"/>
      <c r="AC19" s="120"/>
      <c r="AD19" s="120"/>
      <c r="AE19" s="120"/>
      <c r="AF19" s="120"/>
      <c r="AG19" s="120"/>
      <c r="AH19" s="120"/>
      <c r="AI19" s="120"/>
      <c r="AJ19" s="150">
        <f t="shared" si="4"/>
        <v>0</v>
      </c>
      <c r="AK19" s="127"/>
      <c r="AL19" s="134"/>
      <c r="AM19" s="134"/>
      <c r="AN19" s="134"/>
      <c r="AO19" s="121"/>
      <c r="AP19" s="203">
        <f t="shared" si="5"/>
        <v>0</v>
      </c>
      <c r="AQ19" s="127"/>
      <c r="AR19" s="207"/>
      <c r="AS19" s="207"/>
      <c r="AT19" s="207"/>
      <c r="AU19" s="207"/>
      <c r="AV19" s="127"/>
      <c r="AW19" s="127"/>
      <c r="AX19" s="119"/>
      <c r="AY19" s="127"/>
      <c r="AZ19" s="127"/>
      <c r="BA19" s="127"/>
      <c r="BB19" s="127"/>
      <c r="BC19" s="127"/>
      <c r="BD19" s="127"/>
      <c r="BE19" s="119"/>
      <c r="BF19" s="119"/>
      <c r="BG19" s="119"/>
      <c r="BH19" s="119"/>
      <c r="BI19" s="119"/>
      <c r="BJ19" s="119"/>
      <c r="BK19" s="119"/>
      <c r="BL19" s="127"/>
      <c r="BM19" s="127"/>
      <c r="BN19" s="135"/>
      <c r="BO19" s="127"/>
      <c r="BP19" s="135"/>
      <c r="BQ19" s="122"/>
      <c r="BR19" s="135"/>
      <c r="BS19" s="127"/>
      <c r="BT19" s="127"/>
      <c r="BU19" s="127"/>
      <c r="BV19" s="119"/>
      <c r="BW19" s="119"/>
      <c r="BX19" s="148">
        <f t="shared" si="6"/>
        <v>0</v>
      </c>
      <c r="BY19" s="148">
        <f t="shared" si="6"/>
        <v>0</v>
      </c>
      <c r="BZ19" s="127"/>
      <c r="CA19" s="123"/>
      <c r="CB19" s="119"/>
      <c r="CC19" s="120"/>
      <c r="CD19" s="119"/>
      <c r="CE19" s="121"/>
      <c r="CF19" s="119"/>
      <c r="CG19" s="202"/>
      <c r="CH19" s="119"/>
      <c r="CI19" s="125"/>
      <c r="CJ19" s="119"/>
      <c r="CK19" s="124"/>
    </row>
    <row r="20" spans="1:89" s="128" customFormat="1" ht="22.5" customHeight="1">
      <c r="A20" s="113" t="s">
        <v>119</v>
      </c>
      <c r="B20" s="129"/>
      <c r="C20" s="114"/>
      <c r="D20" s="131"/>
      <c r="E20" s="132"/>
      <c r="F20" s="133"/>
      <c r="G20" s="133"/>
      <c r="H20" s="133"/>
      <c r="I20" s="133"/>
      <c r="J20" s="133"/>
      <c r="K20" s="127"/>
      <c r="L20" s="127"/>
      <c r="M20" s="127"/>
      <c r="N20" s="127"/>
      <c r="O20" s="119"/>
      <c r="P20" s="119"/>
      <c r="Q20" s="148">
        <f t="shared" si="2"/>
        <v>0</v>
      </c>
      <c r="R20" s="148">
        <f t="shared" si="3"/>
        <v>0</v>
      </c>
      <c r="S20" s="118">
        <f t="shared" si="0"/>
        <v>0</v>
      </c>
      <c r="T20" s="127"/>
      <c r="U20" s="118"/>
      <c r="V20" s="118"/>
      <c r="W20" s="149">
        <f t="shared" si="1"/>
        <v>0</v>
      </c>
      <c r="X20" s="127"/>
      <c r="Y20" s="120"/>
      <c r="Z20" s="120"/>
      <c r="AA20" s="120"/>
      <c r="AB20" s="120"/>
      <c r="AC20" s="120"/>
      <c r="AD20" s="120"/>
      <c r="AE20" s="120"/>
      <c r="AF20" s="120"/>
      <c r="AG20" s="120"/>
      <c r="AH20" s="120"/>
      <c r="AI20" s="120"/>
      <c r="AJ20" s="150">
        <f t="shared" si="4"/>
        <v>0</v>
      </c>
      <c r="AK20" s="127"/>
      <c r="AL20" s="134"/>
      <c r="AM20" s="134"/>
      <c r="AN20" s="134"/>
      <c r="AO20" s="121"/>
      <c r="AP20" s="203">
        <f t="shared" si="5"/>
        <v>0</v>
      </c>
      <c r="AQ20" s="127"/>
      <c r="AR20" s="207"/>
      <c r="AS20" s="207"/>
      <c r="AT20" s="207"/>
      <c r="AU20" s="207"/>
      <c r="AV20" s="127"/>
      <c r="AW20" s="127"/>
      <c r="AX20" s="119"/>
      <c r="AY20" s="127"/>
      <c r="AZ20" s="127"/>
      <c r="BA20" s="127"/>
      <c r="BB20" s="127"/>
      <c r="BC20" s="127"/>
      <c r="BD20" s="127"/>
      <c r="BE20" s="119"/>
      <c r="BF20" s="119"/>
      <c r="BG20" s="119"/>
      <c r="BH20" s="119"/>
      <c r="BI20" s="119"/>
      <c r="BJ20" s="119"/>
      <c r="BK20" s="119"/>
      <c r="BL20" s="127"/>
      <c r="BM20" s="127"/>
      <c r="BN20" s="135"/>
      <c r="BO20" s="127"/>
      <c r="BP20" s="135"/>
      <c r="BQ20" s="122"/>
      <c r="BR20" s="135"/>
      <c r="BS20" s="127"/>
      <c r="BT20" s="127"/>
      <c r="BU20" s="127"/>
      <c r="BV20" s="119"/>
      <c r="BW20" s="119"/>
      <c r="BX20" s="148">
        <f t="shared" si="6"/>
        <v>0</v>
      </c>
      <c r="BY20" s="148">
        <f t="shared" si="6"/>
        <v>0</v>
      </c>
      <c r="BZ20" s="127"/>
      <c r="CA20" s="123"/>
      <c r="CB20" s="119"/>
      <c r="CC20" s="120"/>
      <c r="CD20" s="119"/>
      <c r="CE20" s="121"/>
      <c r="CF20" s="119"/>
      <c r="CG20" s="202"/>
      <c r="CH20" s="119"/>
      <c r="CI20" s="125"/>
      <c r="CJ20" s="119"/>
      <c r="CK20" s="124"/>
    </row>
    <row r="21" spans="1:89" s="128" customFormat="1" ht="22.5" customHeight="1">
      <c r="A21" s="113" t="s">
        <v>120</v>
      </c>
      <c r="B21" s="129"/>
      <c r="C21" s="114"/>
      <c r="D21" s="131"/>
      <c r="E21" s="132"/>
      <c r="F21" s="133"/>
      <c r="G21" s="133"/>
      <c r="H21" s="133"/>
      <c r="I21" s="133"/>
      <c r="J21" s="133"/>
      <c r="K21" s="127"/>
      <c r="L21" s="127"/>
      <c r="M21" s="127"/>
      <c r="N21" s="127"/>
      <c r="O21" s="119"/>
      <c r="P21" s="119"/>
      <c r="Q21" s="148">
        <f t="shared" si="2"/>
        <v>0</v>
      </c>
      <c r="R21" s="148">
        <f t="shared" si="3"/>
        <v>0</v>
      </c>
      <c r="S21" s="118">
        <f t="shared" si="0"/>
        <v>0</v>
      </c>
      <c r="T21" s="127"/>
      <c r="U21" s="118"/>
      <c r="V21" s="118"/>
      <c r="W21" s="149">
        <f t="shared" si="1"/>
        <v>0</v>
      </c>
      <c r="X21" s="127"/>
      <c r="Y21" s="120"/>
      <c r="Z21" s="120"/>
      <c r="AA21" s="120"/>
      <c r="AB21" s="120"/>
      <c r="AC21" s="120"/>
      <c r="AD21" s="120"/>
      <c r="AE21" s="120"/>
      <c r="AF21" s="120"/>
      <c r="AG21" s="120"/>
      <c r="AH21" s="120"/>
      <c r="AI21" s="120"/>
      <c r="AJ21" s="150">
        <f t="shared" si="4"/>
        <v>0</v>
      </c>
      <c r="AK21" s="127"/>
      <c r="AL21" s="134"/>
      <c r="AM21" s="134"/>
      <c r="AN21" s="134"/>
      <c r="AO21" s="121"/>
      <c r="AP21" s="203">
        <f t="shared" si="5"/>
        <v>0</v>
      </c>
      <c r="AQ21" s="127"/>
      <c r="AR21" s="207"/>
      <c r="AS21" s="207"/>
      <c r="AT21" s="207"/>
      <c r="AU21" s="207"/>
      <c r="AV21" s="127"/>
      <c r="AW21" s="127"/>
      <c r="AX21" s="119"/>
      <c r="AY21" s="127"/>
      <c r="AZ21" s="127"/>
      <c r="BA21" s="127"/>
      <c r="BB21" s="127"/>
      <c r="BC21" s="127"/>
      <c r="BD21" s="127"/>
      <c r="BE21" s="119"/>
      <c r="BF21" s="119"/>
      <c r="BG21" s="119"/>
      <c r="BH21" s="119"/>
      <c r="BI21" s="119"/>
      <c r="BJ21" s="119"/>
      <c r="BK21" s="119"/>
      <c r="BL21" s="127"/>
      <c r="BM21" s="127"/>
      <c r="BN21" s="135"/>
      <c r="BO21" s="127"/>
      <c r="BP21" s="135"/>
      <c r="BQ21" s="122"/>
      <c r="BR21" s="135"/>
      <c r="BS21" s="127"/>
      <c r="BT21" s="127"/>
      <c r="BU21" s="127"/>
      <c r="BV21" s="119"/>
      <c r="BW21" s="119"/>
      <c r="BX21" s="148">
        <f t="shared" si="6"/>
        <v>0</v>
      </c>
      <c r="BY21" s="148">
        <f t="shared" si="6"/>
        <v>0</v>
      </c>
      <c r="BZ21" s="127"/>
      <c r="CA21" s="123"/>
      <c r="CB21" s="119"/>
      <c r="CC21" s="120"/>
      <c r="CD21" s="119"/>
      <c r="CE21" s="121"/>
      <c r="CF21" s="119"/>
      <c r="CG21" s="202"/>
      <c r="CH21" s="119"/>
      <c r="CI21" s="125"/>
      <c r="CJ21" s="119"/>
      <c r="CK21" s="124"/>
    </row>
    <row r="22" spans="1:89" s="128" customFormat="1" ht="22.5" customHeight="1">
      <c r="A22" s="113" t="s">
        <v>121</v>
      </c>
      <c r="B22" s="129"/>
      <c r="C22" s="114"/>
      <c r="D22" s="131"/>
      <c r="E22" s="132"/>
      <c r="F22" s="133"/>
      <c r="G22" s="133"/>
      <c r="H22" s="133"/>
      <c r="I22" s="133"/>
      <c r="J22" s="133"/>
      <c r="K22" s="127"/>
      <c r="L22" s="127"/>
      <c r="M22" s="127"/>
      <c r="N22" s="127"/>
      <c r="O22" s="119"/>
      <c r="P22" s="119"/>
      <c r="Q22" s="148">
        <f t="shared" si="2"/>
        <v>0</v>
      </c>
      <c r="R22" s="148">
        <f t="shared" si="3"/>
        <v>0</v>
      </c>
      <c r="S22" s="118">
        <f t="shared" si="0"/>
        <v>0</v>
      </c>
      <c r="T22" s="127"/>
      <c r="U22" s="118"/>
      <c r="V22" s="118"/>
      <c r="W22" s="149">
        <f t="shared" si="1"/>
        <v>0</v>
      </c>
      <c r="X22" s="127"/>
      <c r="Y22" s="120"/>
      <c r="Z22" s="120"/>
      <c r="AA22" s="120"/>
      <c r="AB22" s="120"/>
      <c r="AC22" s="120"/>
      <c r="AD22" s="120"/>
      <c r="AE22" s="120"/>
      <c r="AF22" s="120"/>
      <c r="AG22" s="120"/>
      <c r="AH22" s="120"/>
      <c r="AI22" s="120"/>
      <c r="AJ22" s="150">
        <f t="shared" si="4"/>
        <v>0</v>
      </c>
      <c r="AK22" s="127"/>
      <c r="AL22" s="134"/>
      <c r="AM22" s="134"/>
      <c r="AN22" s="134"/>
      <c r="AO22" s="121"/>
      <c r="AP22" s="203">
        <f t="shared" si="5"/>
        <v>0</v>
      </c>
      <c r="AQ22" s="127"/>
      <c r="AR22" s="207"/>
      <c r="AS22" s="207"/>
      <c r="AT22" s="207"/>
      <c r="AU22" s="207"/>
      <c r="AV22" s="127"/>
      <c r="AW22" s="127"/>
      <c r="AX22" s="119"/>
      <c r="AY22" s="127"/>
      <c r="AZ22" s="127"/>
      <c r="BA22" s="127"/>
      <c r="BB22" s="127"/>
      <c r="BC22" s="127"/>
      <c r="BD22" s="127"/>
      <c r="BE22" s="119"/>
      <c r="BF22" s="119"/>
      <c r="BG22" s="119"/>
      <c r="BH22" s="119"/>
      <c r="BI22" s="119"/>
      <c r="BJ22" s="119"/>
      <c r="BK22" s="119"/>
      <c r="BL22" s="127"/>
      <c r="BM22" s="127"/>
      <c r="BN22" s="135"/>
      <c r="BO22" s="127"/>
      <c r="BP22" s="135"/>
      <c r="BQ22" s="122"/>
      <c r="BR22" s="135"/>
      <c r="BS22" s="127"/>
      <c r="BT22" s="127"/>
      <c r="BU22" s="127"/>
      <c r="BV22" s="119"/>
      <c r="BW22" s="119"/>
      <c r="BX22" s="148">
        <f t="shared" si="6"/>
        <v>0</v>
      </c>
      <c r="BY22" s="148">
        <f t="shared" si="6"/>
        <v>0</v>
      </c>
      <c r="BZ22" s="127"/>
      <c r="CA22" s="123"/>
      <c r="CB22" s="119"/>
      <c r="CC22" s="120"/>
      <c r="CD22" s="119"/>
      <c r="CE22" s="121"/>
      <c r="CF22" s="119"/>
      <c r="CG22" s="202"/>
      <c r="CH22" s="119"/>
      <c r="CI22" s="125"/>
      <c r="CJ22" s="119"/>
      <c r="CK22" s="124"/>
    </row>
    <row r="23" spans="1:89" s="128" customFormat="1" ht="22.5" customHeight="1">
      <c r="A23" s="113" t="s">
        <v>122</v>
      </c>
      <c r="B23" s="129"/>
      <c r="C23" s="114"/>
      <c r="D23" s="131"/>
      <c r="E23" s="132"/>
      <c r="F23" s="133"/>
      <c r="G23" s="133"/>
      <c r="H23" s="133"/>
      <c r="I23" s="133"/>
      <c r="J23" s="133"/>
      <c r="K23" s="127"/>
      <c r="L23" s="127"/>
      <c r="M23" s="127"/>
      <c r="N23" s="127"/>
      <c r="O23" s="119"/>
      <c r="P23" s="119"/>
      <c r="Q23" s="148">
        <f t="shared" si="2"/>
        <v>0</v>
      </c>
      <c r="R23" s="148">
        <f t="shared" si="3"/>
        <v>0</v>
      </c>
      <c r="S23" s="118">
        <f t="shared" si="0"/>
        <v>0</v>
      </c>
      <c r="T23" s="127"/>
      <c r="U23" s="118"/>
      <c r="V23" s="118"/>
      <c r="W23" s="149">
        <f t="shared" si="1"/>
        <v>0</v>
      </c>
      <c r="X23" s="127"/>
      <c r="Y23" s="120"/>
      <c r="Z23" s="120"/>
      <c r="AA23" s="120"/>
      <c r="AB23" s="120"/>
      <c r="AC23" s="120"/>
      <c r="AD23" s="120"/>
      <c r="AE23" s="120"/>
      <c r="AF23" s="120"/>
      <c r="AG23" s="120"/>
      <c r="AH23" s="120"/>
      <c r="AI23" s="120"/>
      <c r="AJ23" s="150">
        <f t="shared" si="4"/>
        <v>0</v>
      </c>
      <c r="AK23" s="127"/>
      <c r="AL23" s="134"/>
      <c r="AM23" s="134"/>
      <c r="AN23" s="134"/>
      <c r="AO23" s="121"/>
      <c r="AP23" s="203">
        <f t="shared" si="5"/>
        <v>0</v>
      </c>
      <c r="AQ23" s="127"/>
      <c r="AR23" s="207"/>
      <c r="AS23" s="207"/>
      <c r="AT23" s="207"/>
      <c r="AU23" s="207"/>
      <c r="AV23" s="127"/>
      <c r="AW23" s="127"/>
      <c r="AX23" s="119"/>
      <c r="AY23" s="127"/>
      <c r="AZ23" s="127"/>
      <c r="BA23" s="127"/>
      <c r="BB23" s="127"/>
      <c r="BC23" s="127"/>
      <c r="BD23" s="127"/>
      <c r="BE23" s="119"/>
      <c r="BF23" s="119"/>
      <c r="BG23" s="119"/>
      <c r="BH23" s="119"/>
      <c r="BI23" s="119"/>
      <c r="BJ23" s="119"/>
      <c r="BK23" s="119"/>
      <c r="BL23" s="127"/>
      <c r="BM23" s="127"/>
      <c r="BN23" s="135"/>
      <c r="BO23" s="127"/>
      <c r="BP23" s="135"/>
      <c r="BQ23" s="122"/>
      <c r="BR23" s="135"/>
      <c r="BS23" s="127"/>
      <c r="BT23" s="127"/>
      <c r="BU23" s="127"/>
      <c r="BV23" s="119"/>
      <c r="BW23" s="119"/>
      <c r="BX23" s="148">
        <f t="shared" si="6"/>
        <v>0</v>
      </c>
      <c r="BY23" s="148">
        <f t="shared" si="6"/>
        <v>0</v>
      </c>
      <c r="BZ23" s="127"/>
      <c r="CA23" s="123"/>
      <c r="CB23" s="119"/>
      <c r="CC23" s="120"/>
      <c r="CD23" s="119"/>
      <c r="CE23" s="121"/>
      <c r="CF23" s="119"/>
      <c r="CG23" s="202"/>
      <c r="CH23" s="119"/>
      <c r="CI23" s="125"/>
      <c r="CJ23" s="119"/>
      <c r="CK23" s="124"/>
    </row>
    <row r="24" spans="1:89" s="128" customFormat="1" ht="22.5" customHeight="1">
      <c r="A24" s="113" t="s">
        <v>123</v>
      </c>
      <c r="B24" s="129"/>
      <c r="C24" s="114"/>
      <c r="D24" s="131"/>
      <c r="E24" s="132"/>
      <c r="F24" s="133"/>
      <c r="G24" s="133"/>
      <c r="H24" s="133"/>
      <c r="I24" s="133"/>
      <c r="J24" s="133"/>
      <c r="K24" s="127"/>
      <c r="L24" s="127"/>
      <c r="M24" s="127"/>
      <c r="N24" s="127"/>
      <c r="O24" s="119"/>
      <c r="P24" s="119"/>
      <c r="Q24" s="148">
        <f t="shared" si="2"/>
        <v>0</v>
      </c>
      <c r="R24" s="148">
        <f t="shared" si="3"/>
        <v>0</v>
      </c>
      <c r="S24" s="118">
        <f t="shared" si="0"/>
        <v>0</v>
      </c>
      <c r="T24" s="127"/>
      <c r="U24" s="118"/>
      <c r="V24" s="118"/>
      <c r="W24" s="149">
        <f t="shared" si="1"/>
        <v>0</v>
      </c>
      <c r="X24" s="127"/>
      <c r="Y24" s="120"/>
      <c r="Z24" s="120"/>
      <c r="AA24" s="120"/>
      <c r="AB24" s="120"/>
      <c r="AC24" s="120"/>
      <c r="AD24" s="120"/>
      <c r="AE24" s="120"/>
      <c r="AF24" s="120"/>
      <c r="AG24" s="120"/>
      <c r="AH24" s="120"/>
      <c r="AI24" s="120"/>
      <c r="AJ24" s="150">
        <f t="shared" si="4"/>
        <v>0</v>
      </c>
      <c r="AK24" s="127"/>
      <c r="AL24" s="134"/>
      <c r="AM24" s="134"/>
      <c r="AN24" s="134"/>
      <c r="AO24" s="121"/>
      <c r="AP24" s="203">
        <f t="shared" si="5"/>
        <v>0</v>
      </c>
      <c r="AQ24" s="127"/>
      <c r="AR24" s="207"/>
      <c r="AS24" s="207"/>
      <c r="AT24" s="207"/>
      <c r="AU24" s="207"/>
      <c r="AV24" s="127"/>
      <c r="AW24" s="127"/>
      <c r="AX24" s="119"/>
      <c r="AY24" s="127"/>
      <c r="AZ24" s="127"/>
      <c r="BA24" s="127"/>
      <c r="BB24" s="127"/>
      <c r="BC24" s="127"/>
      <c r="BD24" s="127"/>
      <c r="BE24" s="119"/>
      <c r="BF24" s="119"/>
      <c r="BG24" s="119"/>
      <c r="BH24" s="119"/>
      <c r="BI24" s="119"/>
      <c r="BJ24" s="119"/>
      <c r="BK24" s="119"/>
      <c r="BL24" s="127"/>
      <c r="BM24" s="127"/>
      <c r="BN24" s="135"/>
      <c r="BO24" s="127"/>
      <c r="BP24" s="135"/>
      <c r="BQ24" s="122"/>
      <c r="BR24" s="135"/>
      <c r="BS24" s="127"/>
      <c r="BT24" s="127"/>
      <c r="BU24" s="127"/>
      <c r="BV24" s="119"/>
      <c r="BW24" s="119"/>
      <c r="BX24" s="148">
        <f t="shared" si="6"/>
        <v>0</v>
      </c>
      <c r="BY24" s="148">
        <f t="shared" si="6"/>
        <v>0</v>
      </c>
      <c r="BZ24" s="127"/>
      <c r="CA24" s="123"/>
      <c r="CB24" s="119"/>
      <c r="CC24" s="120"/>
      <c r="CD24" s="119"/>
      <c r="CE24" s="121"/>
      <c r="CF24" s="119"/>
      <c r="CG24" s="202"/>
      <c r="CH24" s="119"/>
      <c r="CI24" s="125"/>
      <c r="CJ24" s="119"/>
      <c r="CK24" s="124"/>
    </row>
    <row r="25" spans="1:89" s="128" customFormat="1" ht="22.5" customHeight="1">
      <c r="A25" s="113" t="s">
        <v>124</v>
      </c>
      <c r="B25" s="129"/>
      <c r="C25" s="114"/>
      <c r="D25" s="131"/>
      <c r="E25" s="132"/>
      <c r="F25" s="133"/>
      <c r="G25" s="133"/>
      <c r="H25" s="133"/>
      <c r="I25" s="133"/>
      <c r="J25" s="133"/>
      <c r="K25" s="127"/>
      <c r="L25" s="127"/>
      <c r="M25" s="127"/>
      <c r="N25" s="127"/>
      <c r="O25" s="119"/>
      <c r="P25" s="119"/>
      <c r="Q25" s="148">
        <f t="shared" si="2"/>
        <v>0</v>
      </c>
      <c r="R25" s="148">
        <f t="shared" si="3"/>
        <v>0</v>
      </c>
      <c r="S25" s="118">
        <f t="shared" si="0"/>
        <v>0</v>
      </c>
      <c r="T25" s="127"/>
      <c r="U25" s="118"/>
      <c r="V25" s="118"/>
      <c r="W25" s="149">
        <f t="shared" si="1"/>
        <v>0</v>
      </c>
      <c r="X25" s="127"/>
      <c r="Y25" s="120"/>
      <c r="Z25" s="120"/>
      <c r="AA25" s="120"/>
      <c r="AB25" s="120"/>
      <c r="AC25" s="120"/>
      <c r="AD25" s="120"/>
      <c r="AE25" s="120"/>
      <c r="AF25" s="120"/>
      <c r="AG25" s="120"/>
      <c r="AH25" s="120"/>
      <c r="AI25" s="120"/>
      <c r="AJ25" s="150">
        <f t="shared" si="4"/>
        <v>0</v>
      </c>
      <c r="AK25" s="127"/>
      <c r="AL25" s="134"/>
      <c r="AM25" s="134"/>
      <c r="AN25" s="134"/>
      <c r="AO25" s="121"/>
      <c r="AP25" s="203">
        <f t="shared" si="5"/>
        <v>0</v>
      </c>
      <c r="AQ25" s="127"/>
      <c r="AR25" s="207"/>
      <c r="AS25" s="207"/>
      <c r="AT25" s="207"/>
      <c r="AU25" s="207"/>
      <c r="AV25" s="127"/>
      <c r="AW25" s="127"/>
      <c r="AX25" s="119"/>
      <c r="AY25" s="127"/>
      <c r="AZ25" s="127"/>
      <c r="BA25" s="127"/>
      <c r="BB25" s="127"/>
      <c r="BC25" s="127"/>
      <c r="BD25" s="127"/>
      <c r="BE25" s="119"/>
      <c r="BF25" s="119"/>
      <c r="BG25" s="119"/>
      <c r="BH25" s="119"/>
      <c r="BI25" s="119"/>
      <c r="BJ25" s="119"/>
      <c r="BK25" s="119"/>
      <c r="BL25" s="127"/>
      <c r="BM25" s="127"/>
      <c r="BN25" s="135"/>
      <c r="BO25" s="127"/>
      <c r="BP25" s="135"/>
      <c r="BQ25" s="122"/>
      <c r="BR25" s="135"/>
      <c r="BS25" s="127"/>
      <c r="BT25" s="127"/>
      <c r="BU25" s="127"/>
      <c r="BV25" s="119"/>
      <c r="BW25" s="119"/>
      <c r="BX25" s="148">
        <f t="shared" si="6"/>
        <v>0</v>
      </c>
      <c r="BY25" s="148">
        <f t="shared" si="6"/>
        <v>0</v>
      </c>
      <c r="BZ25" s="127"/>
      <c r="CA25" s="123"/>
      <c r="CB25" s="119"/>
      <c r="CC25" s="120"/>
      <c r="CD25" s="119"/>
      <c r="CE25" s="121"/>
      <c r="CF25" s="119"/>
      <c r="CG25" s="202"/>
      <c r="CH25" s="119"/>
      <c r="CI25" s="125"/>
      <c r="CJ25" s="119"/>
      <c r="CK25" s="124"/>
    </row>
    <row r="26" spans="1:89" s="128" customFormat="1" ht="22.5" customHeight="1">
      <c r="A26" s="113" t="s">
        <v>125</v>
      </c>
      <c r="B26" s="129"/>
      <c r="C26" s="114"/>
      <c r="D26" s="131"/>
      <c r="E26" s="132"/>
      <c r="F26" s="133"/>
      <c r="G26" s="133"/>
      <c r="H26" s="133"/>
      <c r="I26" s="133"/>
      <c r="J26" s="133"/>
      <c r="K26" s="127"/>
      <c r="L26" s="127"/>
      <c r="M26" s="127"/>
      <c r="N26" s="127"/>
      <c r="O26" s="119"/>
      <c r="P26" s="119"/>
      <c r="Q26" s="148">
        <f t="shared" si="2"/>
        <v>0</v>
      </c>
      <c r="R26" s="148">
        <f t="shared" si="3"/>
        <v>0</v>
      </c>
      <c r="S26" s="118">
        <f t="shared" si="0"/>
        <v>0</v>
      </c>
      <c r="T26" s="127"/>
      <c r="U26" s="118"/>
      <c r="V26" s="118"/>
      <c r="W26" s="149">
        <f t="shared" si="1"/>
        <v>0</v>
      </c>
      <c r="X26" s="127"/>
      <c r="Y26" s="120"/>
      <c r="Z26" s="120"/>
      <c r="AA26" s="120"/>
      <c r="AB26" s="120"/>
      <c r="AC26" s="120"/>
      <c r="AD26" s="120"/>
      <c r="AE26" s="120"/>
      <c r="AF26" s="120"/>
      <c r="AG26" s="120"/>
      <c r="AH26" s="120"/>
      <c r="AI26" s="120"/>
      <c r="AJ26" s="150">
        <f t="shared" si="4"/>
        <v>0</v>
      </c>
      <c r="AK26" s="127"/>
      <c r="AL26" s="134"/>
      <c r="AM26" s="134"/>
      <c r="AN26" s="134"/>
      <c r="AO26" s="121"/>
      <c r="AP26" s="203">
        <f t="shared" si="5"/>
        <v>0</v>
      </c>
      <c r="AQ26" s="127"/>
      <c r="AR26" s="207"/>
      <c r="AS26" s="207"/>
      <c r="AT26" s="207"/>
      <c r="AU26" s="207"/>
      <c r="AV26" s="127"/>
      <c r="AW26" s="127"/>
      <c r="AX26" s="119"/>
      <c r="AY26" s="127"/>
      <c r="AZ26" s="127"/>
      <c r="BA26" s="127"/>
      <c r="BB26" s="127"/>
      <c r="BC26" s="127"/>
      <c r="BD26" s="127"/>
      <c r="BE26" s="119"/>
      <c r="BF26" s="119"/>
      <c r="BG26" s="119"/>
      <c r="BH26" s="119"/>
      <c r="BI26" s="119"/>
      <c r="BJ26" s="119"/>
      <c r="BK26" s="119"/>
      <c r="BL26" s="127"/>
      <c r="BM26" s="127"/>
      <c r="BN26" s="135"/>
      <c r="BO26" s="127"/>
      <c r="BP26" s="135"/>
      <c r="BQ26" s="122"/>
      <c r="BR26" s="135"/>
      <c r="BS26" s="127"/>
      <c r="BT26" s="127"/>
      <c r="BU26" s="127"/>
      <c r="BV26" s="119"/>
      <c r="BW26" s="119"/>
      <c r="BX26" s="148">
        <f t="shared" si="6"/>
        <v>0</v>
      </c>
      <c r="BY26" s="148">
        <f t="shared" si="6"/>
        <v>0</v>
      </c>
      <c r="BZ26" s="127"/>
      <c r="CA26" s="123"/>
      <c r="CB26" s="119"/>
      <c r="CC26" s="120"/>
      <c r="CD26" s="119"/>
      <c r="CE26" s="121"/>
      <c r="CF26" s="119"/>
      <c r="CG26" s="202"/>
      <c r="CH26" s="119"/>
      <c r="CI26" s="125"/>
      <c r="CJ26" s="119"/>
      <c r="CK26" s="124"/>
    </row>
    <row r="27" spans="1:89" s="128" customFormat="1" ht="22.5" customHeight="1">
      <c r="A27" s="113" t="s">
        <v>126</v>
      </c>
      <c r="B27" s="129"/>
      <c r="C27" s="114"/>
      <c r="D27" s="131"/>
      <c r="E27" s="132"/>
      <c r="F27" s="133"/>
      <c r="G27" s="133"/>
      <c r="H27" s="133"/>
      <c r="I27" s="133"/>
      <c r="J27" s="133"/>
      <c r="K27" s="127"/>
      <c r="L27" s="127"/>
      <c r="M27" s="127"/>
      <c r="N27" s="127"/>
      <c r="O27" s="119"/>
      <c r="P27" s="119"/>
      <c r="Q27" s="148">
        <f t="shared" si="2"/>
        <v>0</v>
      </c>
      <c r="R27" s="148">
        <f t="shared" si="3"/>
        <v>0</v>
      </c>
      <c r="S27" s="118">
        <f t="shared" si="0"/>
        <v>0</v>
      </c>
      <c r="T27" s="127"/>
      <c r="U27" s="118"/>
      <c r="V27" s="118"/>
      <c r="W27" s="149">
        <f t="shared" si="1"/>
        <v>0</v>
      </c>
      <c r="X27" s="127"/>
      <c r="Y27" s="120"/>
      <c r="Z27" s="120"/>
      <c r="AA27" s="120"/>
      <c r="AB27" s="120"/>
      <c r="AC27" s="120"/>
      <c r="AD27" s="120"/>
      <c r="AE27" s="120"/>
      <c r="AF27" s="120"/>
      <c r="AG27" s="120"/>
      <c r="AH27" s="120"/>
      <c r="AI27" s="120"/>
      <c r="AJ27" s="150">
        <f t="shared" si="4"/>
        <v>0</v>
      </c>
      <c r="AK27" s="127"/>
      <c r="AL27" s="134"/>
      <c r="AM27" s="134"/>
      <c r="AN27" s="134"/>
      <c r="AO27" s="121"/>
      <c r="AP27" s="203">
        <f t="shared" si="5"/>
        <v>0</v>
      </c>
      <c r="AQ27" s="127"/>
      <c r="AR27" s="207"/>
      <c r="AS27" s="207"/>
      <c r="AT27" s="207"/>
      <c r="AU27" s="207"/>
      <c r="AV27" s="127"/>
      <c r="AW27" s="127"/>
      <c r="AX27" s="119"/>
      <c r="AY27" s="127"/>
      <c r="AZ27" s="127"/>
      <c r="BA27" s="127"/>
      <c r="BB27" s="127"/>
      <c r="BC27" s="127"/>
      <c r="BD27" s="127"/>
      <c r="BE27" s="119"/>
      <c r="BF27" s="119"/>
      <c r="BG27" s="119"/>
      <c r="BH27" s="119"/>
      <c r="BI27" s="119"/>
      <c r="BJ27" s="119"/>
      <c r="BK27" s="119"/>
      <c r="BL27" s="127"/>
      <c r="BM27" s="127"/>
      <c r="BN27" s="135"/>
      <c r="BO27" s="127"/>
      <c r="BP27" s="135"/>
      <c r="BQ27" s="122"/>
      <c r="BR27" s="135"/>
      <c r="BS27" s="127"/>
      <c r="BT27" s="127"/>
      <c r="BU27" s="127"/>
      <c r="BV27" s="119"/>
      <c r="BW27" s="119"/>
      <c r="BX27" s="148">
        <f t="shared" si="6"/>
        <v>0</v>
      </c>
      <c r="BY27" s="148">
        <f t="shared" si="6"/>
        <v>0</v>
      </c>
      <c r="BZ27" s="127"/>
      <c r="CA27" s="123"/>
      <c r="CB27" s="119"/>
      <c r="CC27" s="120"/>
      <c r="CD27" s="119"/>
      <c r="CE27" s="121"/>
      <c r="CF27" s="119"/>
      <c r="CG27" s="202"/>
      <c r="CH27" s="119"/>
      <c r="CI27" s="125"/>
      <c r="CJ27" s="119"/>
      <c r="CK27" s="124"/>
    </row>
    <row r="28" spans="1:89" s="128" customFormat="1" ht="22.5" customHeight="1">
      <c r="A28" s="113" t="s">
        <v>127</v>
      </c>
      <c r="B28" s="129"/>
      <c r="C28" s="114"/>
      <c r="D28" s="131"/>
      <c r="E28" s="132"/>
      <c r="F28" s="133"/>
      <c r="G28" s="133"/>
      <c r="H28" s="133"/>
      <c r="I28" s="133"/>
      <c r="J28" s="133"/>
      <c r="K28" s="127"/>
      <c r="L28" s="127"/>
      <c r="M28" s="127"/>
      <c r="N28" s="127"/>
      <c r="O28" s="119"/>
      <c r="P28" s="119"/>
      <c r="Q28" s="148">
        <f t="shared" si="2"/>
        <v>0</v>
      </c>
      <c r="R28" s="148">
        <f t="shared" si="3"/>
        <v>0</v>
      </c>
      <c r="S28" s="118">
        <f t="shared" si="0"/>
        <v>0</v>
      </c>
      <c r="T28" s="127"/>
      <c r="U28" s="118"/>
      <c r="V28" s="118"/>
      <c r="W28" s="149">
        <f t="shared" si="1"/>
        <v>0</v>
      </c>
      <c r="X28" s="127"/>
      <c r="Y28" s="120"/>
      <c r="Z28" s="120"/>
      <c r="AA28" s="120"/>
      <c r="AB28" s="120"/>
      <c r="AC28" s="120"/>
      <c r="AD28" s="120"/>
      <c r="AE28" s="120"/>
      <c r="AF28" s="120"/>
      <c r="AG28" s="120"/>
      <c r="AH28" s="120"/>
      <c r="AI28" s="120"/>
      <c r="AJ28" s="150">
        <f t="shared" si="4"/>
        <v>0</v>
      </c>
      <c r="AK28" s="127"/>
      <c r="AL28" s="134"/>
      <c r="AM28" s="134"/>
      <c r="AN28" s="134"/>
      <c r="AO28" s="121"/>
      <c r="AP28" s="203">
        <f t="shared" si="5"/>
        <v>0</v>
      </c>
      <c r="AQ28" s="127"/>
      <c r="AR28" s="207"/>
      <c r="AS28" s="207"/>
      <c r="AT28" s="207"/>
      <c r="AU28" s="207"/>
      <c r="AV28" s="127"/>
      <c r="AW28" s="127"/>
      <c r="AX28" s="119"/>
      <c r="AY28" s="127"/>
      <c r="AZ28" s="127"/>
      <c r="BA28" s="127"/>
      <c r="BB28" s="127"/>
      <c r="BC28" s="127"/>
      <c r="BD28" s="127"/>
      <c r="BE28" s="119"/>
      <c r="BF28" s="119"/>
      <c r="BG28" s="119"/>
      <c r="BH28" s="119"/>
      <c r="BI28" s="119"/>
      <c r="BJ28" s="119"/>
      <c r="BK28" s="119"/>
      <c r="BL28" s="127"/>
      <c r="BM28" s="127"/>
      <c r="BN28" s="135"/>
      <c r="BO28" s="127"/>
      <c r="BP28" s="135"/>
      <c r="BQ28" s="122"/>
      <c r="BR28" s="135"/>
      <c r="BS28" s="127"/>
      <c r="BT28" s="127"/>
      <c r="BU28" s="127"/>
      <c r="BV28" s="119"/>
      <c r="BW28" s="119"/>
      <c r="BX28" s="148">
        <f t="shared" si="6"/>
        <v>0</v>
      </c>
      <c r="BY28" s="148">
        <f t="shared" si="6"/>
        <v>0</v>
      </c>
      <c r="BZ28" s="127"/>
      <c r="CA28" s="123"/>
      <c r="CB28" s="119"/>
      <c r="CC28" s="120"/>
      <c r="CD28" s="119"/>
      <c r="CE28" s="121"/>
      <c r="CF28" s="119"/>
      <c r="CG28" s="202"/>
      <c r="CH28" s="119"/>
      <c r="CI28" s="125"/>
      <c r="CJ28" s="119"/>
      <c r="CK28" s="124"/>
    </row>
    <row r="29" spans="1:89" s="128" customFormat="1" ht="22.5" customHeight="1">
      <c r="A29" s="113" t="s">
        <v>128</v>
      </c>
      <c r="B29" s="129"/>
      <c r="C29" s="114"/>
      <c r="D29" s="131"/>
      <c r="E29" s="132"/>
      <c r="F29" s="133"/>
      <c r="G29" s="133"/>
      <c r="H29" s="133"/>
      <c r="I29" s="133"/>
      <c r="J29" s="133"/>
      <c r="K29" s="127"/>
      <c r="L29" s="127"/>
      <c r="M29" s="127"/>
      <c r="N29" s="127"/>
      <c r="O29" s="119"/>
      <c r="P29" s="119"/>
      <c r="Q29" s="148">
        <f t="shared" si="2"/>
        <v>0</v>
      </c>
      <c r="R29" s="148">
        <f t="shared" si="3"/>
        <v>0</v>
      </c>
      <c r="S29" s="118">
        <f t="shared" si="0"/>
        <v>0</v>
      </c>
      <c r="T29" s="127"/>
      <c r="U29" s="118"/>
      <c r="V29" s="118"/>
      <c r="W29" s="149">
        <f t="shared" si="1"/>
        <v>0</v>
      </c>
      <c r="X29" s="127"/>
      <c r="Y29" s="120"/>
      <c r="Z29" s="120"/>
      <c r="AA29" s="120"/>
      <c r="AB29" s="120"/>
      <c r="AC29" s="120"/>
      <c r="AD29" s="120"/>
      <c r="AE29" s="120"/>
      <c r="AF29" s="120"/>
      <c r="AG29" s="120"/>
      <c r="AH29" s="120"/>
      <c r="AI29" s="120"/>
      <c r="AJ29" s="150">
        <f t="shared" si="4"/>
        <v>0</v>
      </c>
      <c r="AK29" s="127"/>
      <c r="AL29" s="134"/>
      <c r="AM29" s="134"/>
      <c r="AN29" s="134"/>
      <c r="AO29" s="121"/>
      <c r="AP29" s="203">
        <f t="shared" si="5"/>
        <v>0</v>
      </c>
      <c r="AQ29" s="127"/>
      <c r="AR29" s="207"/>
      <c r="AS29" s="207"/>
      <c r="AT29" s="207"/>
      <c r="AU29" s="207"/>
      <c r="AV29" s="127"/>
      <c r="AW29" s="127"/>
      <c r="AX29" s="119"/>
      <c r="AY29" s="127"/>
      <c r="AZ29" s="127"/>
      <c r="BA29" s="127"/>
      <c r="BB29" s="127"/>
      <c r="BC29" s="127"/>
      <c r="BD29" s="127"/>
      <c r="BE29" s="119"/>
      <c r="BF29" s="119"/>
      <c r="BG29" s="119"/>
      <c r="BH29" s="119"/>
      <c r="BI29" s="119"/>
      <c r="BJ29" s="119"/>
      <c r="BK29" s="119"/>
      <c r="BL29" s="127"/>
      <c r="BM29" s="127"/>
      <c r="BN29" s="135"/>
      <c r="BO29" s="127"/>
      <c r="BP29" s="135"/>
      <c r="BQ29" s="122"/>
      <c r="BR29" s="135"/>
      <c r="BS29" s="127"/>
      <c r="BT29" s="127"/>
      <c r="BU29" s="127"/>
      <c r="BV29" s="119"/>
      <c r="BW29" s="119"/>
      <c r="BX29" s="148">
        <f t="shared" si="6"/>
        <v>0</v>
      </c>
      <c r="BY29" s="148">
        <f t="shared" si="6"/>
        <v>0</v>
      </c>
      <c r="BZ29" s="127"/>
      <c r="CA29" s="123"/>
      <c r="CB29" s="119"/>
      <c r="CC29" s="120"/>
      <c r="CD29" s="119"/>
      <c r="CE29" s="121"/>
      <c r="CF29" s="119"/>
      <c r="CG29" s="202"/>
      <c r="CH29" s="119"/>
      <c r="CI29" s="125"/>
      <c r="CJ29" s="119"/>
      <c r="CK29" s="124"/>
    </row>
    <row r="30" spans="1:89" s="128" customFormat="1" ht="22.5" customHeight="1">
      <c r="A30" s="113" t="s">
        <v>129</v>
      </c>
      <c r="B30" s="129"/>
      <c r="C30" s="114"/>
      <c r="D30" s="131"/>
      <c r="E30" s="132"/>
      <c r="F30" s="133"/>
      <c r="G30" s="133"/>
      <c r="H30" s="133"/>
      <c r="I30" s="133"/>
      <c r="J30" s="133"/>
      <c r="K30" s="127"/>
      <c r="L30" s="127"/>
      <c r="M30" s="127"/>
      <c r="N30" s="127"/>
      <c r="O30" s="119"/>
      <c r="P30" s="119"/>
      <c r="Q30" s="148">
        <f t="shared" si="2"/>
        <v>0</v>
      </c>
      <c r="R30" s="148">
        <f t="shared" si="3"/>
        <v>0</v>
      </c>
      <c r="S30" s="118">
        <f t="shared" si="0"/>
        <v>0</v>
      </c>
      <c r="T30" s="127"/>
      <c r="U30" s="118"/>
      <c r="V30" s="118"/>
      <c r="W30" s="149">
        <f t="shared" si="1"/>
        <v>0</v>
      </c>
      <c r="X30" s="127"/>
      <c r="Y30" s="120"/>
      <c r="Z30" s="120"/>
      <c r="AA30" s="120"/>
      <c r="AB30" s="120"/>
      <c r="AC30" s="120"/>
      <c r="AD30" s="120"/>
      <c r="AE30" s="120"/>
      <c r="AF30" s="120"/>
      <c r="AG30" s="120"/>
      <c r="AH30" s="120"/>
      <c r="AI30" s="120"/>
      <c r="AJ30" s="150">
        <f t="shared" si="4"/>
        <v>0</v>
      </c>
      <c r="AK30" s="127"/>
      <c r="AL30" s="134"/>
      <c r="AM30" s="134"/>
      <c r="AN30" s="134"/>
      <c r="AO30" s="121"/>
      <c r="AP30" s="203">
        <f t="shared" si="5"/>
        <v>0</v>
      </c>
      <c r="AQ30" s="127"/>
      <c r="AR30" s="207"/>
      <c r="AS30" s="207"/>
      <c r="AT30" s="207"/>
      <c r="AU30" s="207"/>
      <c r="AV30" s="127"/>
      <c r="AW30" s="127"/>
      <c r="AX30" s="119"/>
      <c r="AY30" s="127"/>
      <c r="AZ30" s="127"/>
      <c r="BA30" s="127"/>
      <c r="BB30" s="127"/>
      <c r="BC30" s="127"/>
      <c r="BD30" s="127"/>
      <c r="BE30" s="119"/>
      <c r="BF30" s="119"/>
      <c r="BG30" s="119"/>
      <c r="BH30" s="119"/>
      <c r="BI30" s="119"/>
      <c r="BJ30" s="119"/>
      <c r="BK30" s="119"/>
      <c r="BL30" s="127"/>
      <c r="BM30" s="127"/>
      <c r="BN30" s="135"/>
      <c r="BO30" s="127"/>
      <c r="BP30" s="135"/>
      <c r="BQ30" s="122"/>
      <c r="BR30" s="135"/>
      <c r="BS30" s="127"/>
      <c r="BT30" s="127"/>
      <c r="BU30" s="127"/>
      <c r="BV30" s="119"/>
      <c r="BW30" s="119"/>
      <c r="BX30" s="148">
        <f t="shared" si="6"/>
        <v>0</v>
      </c>
      <c r="BY30" s="148">
        <f t="shared" si="6"/>
        <v>0</v>
      </c>
      <c r="BZ30" s="127"/>
      <c r="CA30" s="123"/>
      <c r="CB30" s="119"/>
      <c r="CC30" s="120"/>
      <c r="CD30" s="119"/>
      <c r="CE30" s="121"/>
      <c r="CF30" s="119"/>
      <c r="CG30" s="202"/>
      <c r="CH30" s="119"/>
      <c r="CI30" s="125"/>
      <c r="CJ30" s="119"/>
      <c r="CK30" s="124"/>
    </row>
    <row r="31" spans="1:89" s="128" customFormat="1" ht="22.5" customHeight="1">
      <c r="A31" s="113" t="s">
        <v>130</v>
      </c>
      <c r="B31" s="129"/>
      <c r="C31" s="114"/>
      <c r="D31" s="131"/>
      <c r="E31" s="132"/>
      <c r="F31" s="133"/>
      <c r="G31" s="133"/>
      <c r="H31" s="133"/>
      <c r="I31" s="133"/>
      <c r="J31" s="133"/>
      <c r="K31" s="127"/>
      <c r="L31" s="127"/>
      <c r="M31" s="127"/>
      <c r="N31" s="127"/>
      <c r="O31" s="119"/>
      <c r="P31" s="119"/>
      <c r="Q31" s="148">
        <f t="shared" si="2"/>
        <v>0</v>
      </c>
      <c r="R31" s="148">
        <f t="shared" si="3"/>
        <v>0</v>
      </c>
      <c r="S31" s="118">
        <f t="shared" si="0"/>
        <v>0</v>
      </c>
      <c r="T31" s="127"/>
      <c r="U31" s="118"/>
      <c r="V31" s="118"/>
      <c r="W31" s="149">
        <f t="shared" si="1"/>
        <v>0</v>
      </c>
      <c r="X31" s="127"/>
      <c r="Y31" s="120"/>
      <c r="Z31" s="120"/>
      <c r="AA31" s="120"/>
      <c r="AB31" s="120"/>
      <c r="AC31" s="120"/>
      <c r="AD31" s="120"/>
      <c r="AE31" s="120"/>
      <c r="AF31" s="120"/>
      <c r="AG31" s="120"/>
      <c r="AH31" s="120"/>
      <c r="AI31" s="120"/>
      <c r="AJ31" s="150">
        <f t="shared" si="4"/>
        <v>0</v>
      </c>
      <c r="AK31" s="127"/>
      <c r="AL31" s="134"/>
      <c r="AM31" s="134"/>
      <c r="AN31" s="134"/>
      <c r="AO31" s="121"/>
      <c r="AP31" s="203">
        <f t="shared" si="5"/>
        <v>0</v>
      </c>
      <c r="AQ31" s="127"/>
      <c r="AR31" s="207"/>
      <c r="AS31" s="207"/>
      <c r="AT31" s="207"/>
      <c r="AU31" s="207"/>
      <c r="AV31" s="127"/>
      <c r="AW31" s="127"/>
      <c r="AX31" s="119"/>
      <c r="AY31" s="127"/>
      <c r="AZ31" s="127"/>
      <c r="BA31" s="127"/>
      <c r="BB31" s="127"/>
      <c r="BC31" s="127"/>
      <c r="BD31" s="127"/>
      <c r="BE31" s="119"/>
      <c r="BF31" s="119"/>
      <c r="BG31" s="119"/>
      <c r="BH31" s="119"/>
      <c r="BI31" s="119"/>
      <c r="BJ31" s="119"/>
      <c r="BK31" s="119"/>
      <c r="BL31" s="127"/>
      <c r="BM31" s="127"/>
      <c r="BN31" s="135"/>
      <c r="BO31" s="127"/>
      <c r="BP31" s="135"/>
      <c r="BQ31" s="122"/>
      <c r="BR31" s="135"/>
      <c r="BS31" s="127"/>
      <c r="BT31" s="127"/>
      <c r="BU31" s="127"/>
      <c r="BV31" s="119"/>
      <c r="BW31" s="119"/>
      <c r="BX31" s="148">
        <f t="shared" si="6"/>
        <v>0</v>
      </c>
      <c r="BY31" s="148">
        <f t="shared" si="6"/>
        <v>0</v>
      </c>
      <c r="BZ31" s="127"/>
      <c r="CA31" s="123"/>
      <c r="CB31" s="119"/>
      <c r="CC31" s="120"/>
      <c r="CD31" s="119"/>
      <c r="CE31" s="121"/>
      <c r="CF31" s="119"/>
      <c r="CG31" s="202"/>
      <c r="CH31" s="119"/>
      <c r="CI31" s="125"/>
      <c r="CJ31" s="119"/>
      <c r="CK31" s="124"/>
    </row>
    <row r="32" spans="1:89" s="128" customFormat="1" ht="22.5" customHeight="1">
      <c r="A32" s="113" t="s">
        <v>131</v>
      </c>
      <c r="B32" s="129"/>
      <c r="C32" s="114"/>
      <c r="D32" s="131"/>
      <c r="E32" s="132"/>
      <c r="F32" s="133"/>
      <c r="G32" s="133"/>
      <c r="H32" s="133"/>
      <c r="I32" s="133"/>
      <c r="J32" s="133"/>
      <c r="K32" s="127"/>
      <c r="L32" s="127"/>
      <c r="M32" s="127"/>
      <c r="N32" s="127"/>
      <c r="O32" s="119"/>
      <c r="P32" s="119"/>
      <c r="Q32" s="148">
        <f t="shared" si="2"/>
        <v>0</v>
      </c>
      <c r="R32" s="148">
        <f t="shared" si="3"/>
        <v>0</v>
      </c>
      <c r="S32" s="118">
        <f t="shared" si="0"/>
        <v>0</v>
      </c>
      <c r="T32" s="127"/>
      <c r="U32" s="118"/>
      <c r="V32" s="118"/>
      <c r="W32" s="149">
        <f t="shared" si="1"/>
        <v>0</v>
      </c>
      <c r="X32" s="127"/>
      <c r="Y32" s="120"/>
      <c r="Z32" s="120"/>
      <c r="AA32" s="120"/>
      <c r="AB32" s="120"/>
      <c r="AC32" s="120"/>
      <c r="AD32" s="120"/>
      <c r="AE32" s="120"/>
      <c r="AF32" s="120"/>
      <c r="AG32" s="120"/>
      <c r="AH32" s="120"/>
      <c r="AI32" s="120"/>
      <c r="AJ32" s="150">
        <f t="shared" si="4"/>
        <v>0</v>
      </c>
      <c r="AK32" s="127"/>
      <c r="AL32" s="134"/>
      <c r="AM32" s="134"/>
      <c r="AN32" s="134"/>
      <c r="AO32" s="121"/>
      <c r="AP32" s="203">
        <f t="shared" si="5"/>
        <v>0</v>
      </c>
      <c r="AQ32" s="127"/>
      <c r="AR32" s="207"/>
      <c r="AS32" s="207"/>
      <c r="AT32" s="207"/>
      <c r="AU32" s="207"/>
      <c r="AV32" s="127"/>
      <c r="AW32" s="127"/>
      <c r="AX32" s="119"/>
      <c r="AY32" s="127"/>
      <c r="AZ32" s="127"/>
      <c r="BA32" s="127"/>
      <c r="BB32" s="127"/>
      <c r="BC32" s="127"/>
      <c r="BD32" s="127"/>
      <c r="BE32" s="119"/>
      <c r="BF32" s="119"/>
      <c r="BG32" s="119"/>
      <c r="BH32" s="119"/>
      <c r="BI32" s="119"/>
      <c r="BJ32" s="119"/>
      <c r="BK32" s="119"/>
      <c r="BL32" s="127"/>
      <c r="BM32" s="127"/>
      <c r="BN32" s="135"/>
      <c r="BO32" s="127"/>
      <c r="BP32" s="135"/>
      <c r="BQ32" s="122"/>
      <c r="BR32" s="135"/>
      <c r="BS32" s="127"/>
      <c r="BT32" s="127"/>
      <c r="BU32" s="127"/>
      <c r="BV32" s="119"/>
      <c r="BW32" s="119"/>
      <c r="BX32" s="148">
        <f t="shared" si="6"/>
        <v>0</v>
      </c>
      <c r="BY32" s="148">
        <f t="shared" si="6"/>
        <v>0</v>
      </c>
      <c r="BZ32" s="127"/>
      <c r="CA32" s="123"/>
      <c r="CB32" s="119"/>
      <c r="CC32" s="120"/>
      <c r="CD32" s="119"/>
      <c r="CE32" s="121"/>
      <c r="CF32" s="119"/>
      <c r="CG32" s="202"/>
      <c r="CH32" s="119"/>
      <c r="CI32" s="125"/>
      <c r="CJ32" s="119"/>
      <c r="CK32" s="124"/>
    </row>
    <row r="33" spans="1:89" s="128" customFormat="1" ht="22.5" customHeight="1">
      <c r="A33" s="113" t="s">
        <v>132</v>
      </c>
      <c r="B33" s="129"/>
      <c r="C33" s="114"/>
      <c r="D33" s="131"/>
      <c r="E33" s="132"/>
      <c r="F33" s="133"/>
      <c r="G33" s="133"/>
      <c r="H33" s="133"/>
      <c r="I33" s="133"/>
      <c r="J33" s="133"/>
      <c r="K33" s="127"/>
      <c r="L33" s="127"/>
      <c r="M33" s="127"/>
      <c r="N33" s="127"/>
      <c r="O33" s="119"/>
      <c r="P33" s="119"/>
      <c r="Q33" s="148">
        <f t="shared" si="2"/>
        <v>0</v>
      </c>
      <c r="R33" s="148">
        <f t="shared" si="3"/>
        <v>0</v>
      </c>
      <c r="S33" s="118">
        <f t="shared" si="0"/>
        <v>0</v>
      </c>
      <c r="T33" s="127"/>
      <c r="U33" s="118"/>
      <c r="V33" s="118"/>
      <c r="W33" s="149">
        <f t="shared" si="1"/>
        <v>0</v>
      </c>
      <c r="X33" s="127"/>
      <c r="Y33" s="120"/>
      <c r="Z33" s="120"/>
      <c r="AA33" s="120"/>
      <c r="AB33" s="120"/>
      <c r="AC33" s="120"/>
      <c r="AD33" s="120"/>
      <c r="AE33" s="120"/>
      <c r="AF33" s="120"/>
      <c r="AG33" s="120"/>
      <c r="AH33" s="120"/>
      <c r="AI33" s="120"/>
      <c r="AJ33" s="150">
        <f t="shared" si="4"/>
        <v>0</v>
      </c>
      <c r="AK33" s="127"/>
      <c r="AL33" s="134"/>
      <c r="AM33" s="134"/>
      <c r="AN33" s="134"/>
      <c r="AO33" s="121"/>
      <c r="AP33" s="203">
        <f t="shared" si="5"/>
        <v>0</v>
      </c>
      <c r="AQ33" s="127"/>
      <c r="AR33" s="207"/>
      <c r="AS33" s="207"/>
      <c r="AT33" s="207"/>
      <c r="AU33" s="207"/>
      <c r="AV33" s="127"/>
      <c r="AW33" s="127"/>
      <c r="AX33" s="119"/>
      <c r="AY33" s="127"/>
      <c r="AZ33" s="127"/>
      <c r="BA33" s="127"/>
      <c r="BB33" s="127"/>
      <c r="BC33" s="127"/>
      <c r="BD33" s="127"/>
      <c r="BE33" s="119"/>
      <c r="BF33" s="119"/>
      <c r="BG33" s="119"/>
      <c r="BH33" s="119"/>
      <c r="BI33" s="119"/>
      <c r="BJ33" s="119"/>
      <c r="BK33" s="119"/>
      <c r="BL33" s="127"/>
      <c r="BM33" s="127"/>
      <c r="BN33" s="135"/>
      <c r="BO33" s="127"/>
      <c r="BP33" s="135"/>
      <c r="BQ33" s="122"/>
      <c r="BR33" s="135"/>
      <c r="BS33" s="127"/>
      <c r="BT33" s="127"/>
      <c r="BU33" s="127"/>
      <c r="BV33" s="119"/>
      <c r="BW33" s="119"/>
      <c r="BX33" s="148">
        <f t="shared" si="6"/>
        <v>0</v>
      </c>
      <c r="BY33" s="148">
        <f t="shared" si="6"/>
        <v>0</v>
      </c>
      <c r="BZ33" s="127"/>
      <c r="CA33" s="123"/>
      <c r="CB33" s="119"/>
      <c r="CC33" s="120"/>
      <c r="CD33" s="119"/>
      <c r="CE33" s="121"/>
      <c r="CF33" s="119"/>
      <c r="CG33" s="202"/>
      <c r="CH33" s="119"/>
      <c r="CI33" s="125"/>
      <c r="CJ33" s="119"/>
      <c r="CK33" s="124"/>
    </row>
    <row r="34" spans="1:89" s="128" customFormat="1" ht="22.5" customHeight="1">
      <c r="A34" s="113" t="s">
        <v>133</v>
      </c>
      <c r="B34" s="129"/>
      <c r="C34" s="114"/>
      <c r="D34" s="131"/>
      <c r="E34" s="132"/>
      <c r="F34" s="133"/>
      <c r="G34" s="133"/>
      <c r="H34" s="133"/>
      <c r="I34" s="133"/>
      <c r="J34" s="133"/>
      <c r="K34" s="127"/>
      <c r="L34" s="127"/>
      <c r="M34" s="127"/>
      <c r="N34" s="127"/>
      <c r="O34" s="119"/>
      <c r="P34" s="119"/>
      <c r="Q34" s="148">
        <f t="shared" si="2"/>
        <v>0</v>
      </c>
      <c r="R34" s="148">
        <f t="shared" si="3"/>
        <v>0</v>
      </c>
      <c r="S34" s="118">
        <f t="shared" si="0"/>
        <v>0</v>
      </c>
      <c r="T34" s="127"/>
      <c r="U34" s="118"/>
      <c r="V34" s="118"/>
      <c r="W34" s="149">
        <f t="shared" si="1"/>
        <v>0</v>
      </c>
      <c r="X34" s="127"/>
      <c r="Y34" s="120"/>
      <c r="Z34" s="120"/>
      <c r="AA34" s="120"/>
      <c r="AB34" s="120"/>
      <c r="AC34" s="120"/>
      <c r="AD34" s="120"/>
      <c r="AE34" s="120"/>
      <c r="AF34" s="120"/>
      <c r="AG34" s="120"/>
      <c r="AH34" s="120"/>
      <c r="AI34" s="120"/>
      <c r="AJ34" s="150">
        <f t="shared" si="4"/>
        <v>0</v>
      </c>
      <c r="AK34" s="127"/>
      <c r="AL34" s="134"/>
      <c r="AM34" s="134"/>
      <c r="AN34" s="134"/>
      <c r="AO34" s="121"/>
      <c r="AP34" s="203">
        <f t="shared" si="5"/>
        <v>0</v>
      </c>
      <c r="AQ34" s="127"/>
      <c r="AR34" s="207"/>
      <c r="AS34" s="207"/>
      <c r="AT34" s="207"/>
      <c r="AU34" s="207"/>
      <c r="AV34" s="127"/>
      <c r="AW34" s="127"/>
      <c r="AX34" s="119"/>
      <c r="AY34" s="127"/>
      <c r="AZ34" s="127"/>
      <c r="BA34" s="127"/>
      <c r="BB34" s="127"/>
      <c r="BC34" s="127"/>
      <c r="BD34" s="127"/>
      <c r="BE34" s="119"/>
      <c r="BF34" s="119"/>
      <c r="BG34" s="119"/>
      <c r="BH34" s="119"/>
      <c r="BI34" s="119"/>
      <c r="BJ34" s="119"/>
      <c r="BK34" s="119"/>
      <c r="BL34" s="127"/>
      <c r="BM34" s="127"/>
      <c r="BN34" s="135"/>
      <c r="BO34" s="127"/>
      <c r="BP34" s="135"/>
      <c r="BQ34" s="122"/>
      <c r="BR34" s="135"/>
      <c r="BS34" s="127"/>
      <c r="BT34" s="127"/>
      <c r="BU34" s="127"/>
      <c r="BV34" s="119"/>
      <c r="BW34" s="119"/>
      <c r="BX34" s="148">
        <f t="shared" si="6"/>
        <v>0</v>
      </c>
      <c r="BY34" s="148">
        <f t="shared" si="6"/>
        <v>0</v>
      </c>
      <c r="BZ34" s="127"/>
      <c r="CA34" s="123"/>
      <c r="CB34" s="119"/>
      <c r="CC34" s="120"/>
      <c r="CD34" s="119"/>
      <c r="CE34" s="121"/>
      <c r="CF34" s="119"/>
      <c r="CG34" s="202"/>
      <c r="CH34" s="119"/>
      <c r="CI34" s="125"/>
      <c r="CJ34" s="119"/>
      <c r="CK34" s="124"/>
    </row>
    <row r="35" spans="1:89" s="128" customFormat="1" ht="22.5" customHeight="1">
      <c r="A35" s="113" t="s">
        <v>140</v>
      </c>
      <c r="B35" s="129"/>
      <c r="C35" s="114"/>
      <c r="D35" s="131"/>
      <c r="E35" s="132"/>
      <c r="F35" s="133"/>
      <c r="G35" s="133"/>
      <c r="H35" s="133"/>
      <c r="I35" s="133"/>
      <c r="J35" s="133"/>
      <c r="K35" s="127"/>
      <c r="L35" s="127"/>
      <c r="M35" s="127"/>
      <c r="N35" s="127"/>
      <c r="O35" s="119"/>
      <c r="P35" s="119"/>
      <c r="Q35" s="148">
        <f t="shared" si="2"/>
        <v>0</v>
      </c>
      <c r="R35" s="148">
        <f t="shared" si="3"/>
        <v>0</v>
      </c>
      <c r="S35" s="118">
        <f t="shared" si="0"/>
        <v>0</v>
      </c>
      <c r="T35" s="127"/>
      <c r="U35" s="118"/>
      <c r="V35" s="118"/>
      <c r="W35" s="149">
        <f t="shared" si="1"/>
        <v>0</v>
      </c>
      <c r="X35" s="127"/>
      <c r="Y35" s="120"/>
      <c r="Z35" s="120"/>
      <c r="AA35" s="120"/>
      <c r="AB35" s="120"/>
      <c r="AC35" s="120"/>
      <c r="AD35" s="120"/>
      <c r="AE35" s="120"/>
      <c r="AF35" s="120"/>
      <c r="AG35" s="120"/>
      <c r="AH35" s="120"/>
      <c r="AI35" s="120"/>
      <c r="AJ35" s="150">
        <f t="shared" si="4"/>
        <v>0</v>
      </c>
      <c r="AK35" s="127"/>
      <c r="AL35" s="134"/>
      <c r="AM35" s="134"/>
      <c r="AN35" s="134"/>
      <c r="AO35" s="121"/>
      <c r="AP35" s="203">
        <f t="shared" si="5"/>
        <v>0</v>
      </c>
      <c r="AQ35" s="127"/>
      <c r="AR35" s="207"/>
      <c r="AS35" s="207"/>
      <c r="AT35" s="207"/>
      <c r="AU35" s="207"/>
      <c r="AV35" s="127"/>
      <c r="AW35" s="127"/>
      <c r="AX35" s="119"/>
      <c r="AY35" s="127"/>
      <c r="AZ35" s="127"/>
      <c r="BA35" s="127"/>
      <c r="BB35" s="127"/>
      <c r="BC35" s="127"/>
      <c r="BD35" s="127"/>
      <c r="BE35" s="119"/>
      <c r="BF35" s="119"/>
      <c r="BG35" s="119"/>
      <c r="BH35" s="119"/>
      <c r="BI35" s="119"/>
      <c r="BJ35" s="119"/>
      <c r="BK35" s="119"/>
      <c r="BL35" s="127"/>
      <c r="BM35" s="127"/>
      <c r="BN35" s="135"/>
      <c r="BO35" s="127"/>
      <c r="BP35" s="135"/>
      <c r="BQ35" s="122"/>
      <c r="BR35" s="135"/>
      <c r="BS35" s="127"/>
      <c r="BT35" s="127"/>
      <c r="BU35" s="127"/>
      <c r="BV35" s="119"/>
      <c r="BW35" s="119"/>
      <c r="BX35" s="148">
        <f t="shared" si="6"/>
        <v>0</v>
      </c>
      <c r="BY35" s="148">
        <f t="shared" si="6"/>
        <v>0</v>
      </c>
      <c r="BZ35" s="127"/>
      <c r="CA35" s="123"/>
      <c r="CB35" s="119"/>
      <c r="CC35" s="120"/>
      <c r="CD35" s="119"/>
      <c r="CE35" s="121"/>
      <c r="CF35" s="119"/>
      <c r="CG35" s="202"/>
      <c r="CH35" s="119"/>
      <c r="CI35" s="125"/>
      <c r="CJ35" s="119"/>
      <c r="CK35" s="124"/>
    </row>
    <row r="36" spans="1:89" s="128" customFormat="1" ht="22.5" customHeight="1">
      <c r="A36" s="113" t="s">
        <v>141</v>
      </c>
      <c r="B36" s="129"/>
      <c r="C36" s="114"/>
      <c r="D36" s="131"/>
      <c r="E36" s="132"/>
      <c r="F36" s="133"/>
      <c r="G36" s="133"/>
      <c r="H36" s="133"/>
      <c r="I36" s="133"/>
      <c r="J36" s="133"/>
      <c r="K36" s="127"/>
      <c r="L36" s="127"/>
      <c r="M36" s="127"/>
      <c r="N36" s="127"/>
      <c r="O36" s="119"/>
      <c r="P36" s="119"/>
      <c r="Q36" s="148">
        <f t="shared" si="2"/>
        <v>0</v>
      </c>
      <c r="R36" s="148">
        <f t="shared" si="3"/>
        <v>0</v>
      </c>
      <c r="S36" s="118">
        <f t="shared" si="0"/>
        <v>0</v>
      </c>
      <c r="T36" s="127"/>
      <c r="U36" s="118"/>
      <c r="V36" s="118"/>
      <c r="W36" s="149">
        <f t="shared" si="1"/>
        <v>0</v>
      </c>
      <c r="X36" s="127"/>
      <c r="Y36" s="120"/>
      <c r="Z36" s="120"/>
      <c r="AA36" s="120"/>
      <c r="AB36" s="120"/>
      <c r="AC36" s="120"/>
      <c r="AD36" s="120"/>
      <c r="AE36" s="120"/>
      <c r="AF36" s="120"/>
      <c r="AG36" s="120"/>
      <c r="AH36" s="120"/>
      <c r="AI36" s="120"/>
      <c r="AJ36" s="150">
        <f t="shared" si="4"/>
        <v>0</v>
      </c>
      <c r="AK36" s="127"/>
      <c r="AL36" s="134"/>
      <c r="AM36" s="134"/>
      <c r="AN36" s="134"/>
      <c r="AO36" s="121"/>
      <c r="AP36" s="203">
        <f t="shared" si="5"/>
        <v>0</v>
      </c>
      <c r="AQ36" s="127"/>
      <c r="AR36" s="207"/>
      <c r="AS36" s="207"/>
      <c r="AT36" s="207"/>
      <c r="AU36" s="207"/>
      <c r="AV36" s="127"/>
      <c r="AW36" s="127"/>
      <c r="AX36" s="119"/>
      <c r="AY36" s="127"/>
      <c r="AZ36" s="127"/>
      <c r="BA36" s="127"/>
      <c r="BB36" s="127"/>
      <c r="BC36" s="127"/>
      <c r="BD36" s="127"/>
      <c r="BE36" s="119"/>
      <c r="BF36" s="119"/>
      <c r="BG36" s="119"/>
      <c r="BH36" s="119"/>
      <c r="BI36" s="119"/>
      <c r="BJ36" s="119"/>
      <c r="BK36" s="119"/>
      <c r="BL36" s="127"/>
      <c r="BM36" s="127"/>
      <c r="BN36" s="135"/>
      <c r="BO36" s="127"/>
      <c r="BP36" s="135"/>
      <c r="BQ36" s="122"/>
      <c r="BR36" s="135"/>
      <c r="BS36" s="127"/>
      <c r="BT36" s="127"/>
      <c r="BU36" s="127"/>
      <c r="BV36" s="119"/>
      <c r="BW36" s="119"/>
      <c r="BX36" s="148">
        <f t="shared" si="6"/>
        <v>0</v>
      </c>
      <c r="BY36" s="148">
        <f t="shared" si="6"/>
        <v>0</v>
      </c>
      <c r="BZ36" s="127"/>
      <c r="CA36" s="123"/>
      <c r="CB36" s="119"/>
      <c r="CC36" s="120"/>
      <c r="CD36" s="119"/>
      <c r="CE36" s="121"/>
      <c r="CF36" s="119"/>
      <c r="CG36" s="202"/>
      <c r="CH36" s="119"/>
      <c r="CI36" s="125"/>
      <c r="CJ36" s="119"/>
      <c r="CK36" s="124"/>
    </row>
    <row r="37" spans="1:89" s="128" customFormat="1" ht="22.5" customHeight="1">
      <c r="A37" s="113" t="s">
        <v>142</v>
      </c>
      <c r="B37" s="129"/>
      <c r="C37" s="114"/>
      <c r="D37" s="131"/>
      <c r="E37" s="132"/>
      <c r="F37" s="133"/>
      <c r="G37" s="133"/>
      <c r="H37" s="133"/>
      <c r="I37" s="133"/>
      <c r="J37" s="133"/>
      <c r="K37" s="127"/>
      <c r="L37" s="127"/>
      <c r="M37" s="127"/>
      <c r="N37" s="127"/>
      <c r="O37" s="119"/>
      <c r="P37" s="119"/>
      <c r="Q37" s="148">
        <f t="shared" si="2"/>
        <v>0</v>
      </c>
      <c r="R37" s="148">
        <f t="shared" si="3"/>
        <v>0</v>
      </c>
      <c r="S37" s="118">
        <f t="shared" si="0"/>
        <v>0</v>
      </c>
      <c r="T37" s="127"/>
      <c r="U37" s="118"/>
      <c r="V37" s="118"/>
      <c r="W37" s="149">
        <f t="shared" si="1"/>
        <v>0</v>
      </c>
      <c r="X37" s="127"/>
      <c r="Y37" s="120"/>
      <c r="Z37" s="120"/>
      <c r="AA37" s="120"/>
      <c r="AB37" s="120"/>
      <c r="AC37" s="120"/>
      <c r="AD37" s="120"/>
      <c r="AE37" s="120"/>
      <c r="AF37" s="120"/>
      <c r="AG37" s="120"/>
      <c r="AH37" s="120"/>
      <c r="AI37" s="120"/>
      <c r="AJ37" s="150">
        <f t="shared" si="4"/>
        <v>0</v>
      </c>
      <c r="AK37" s="127"/>
      <c r="AL37" s="134"/>
      <c r="AM37" s="134"/>
      <c r="AN37" s="134"/>
      <c r="AO37" s="121"/>
      <c r="AP37" s="203">
        <f t="shared" si="5"/>
        <v>0</v>
      </c>
      <c r="AQ37" s="127"/>
      <c r="AR37" s="207"/>
      <c r="AS37" s="207"/>
      <c r="AT37" s="207"/>
      <c r="AU37" s="207"/>
      <c r="AV37" s="127"/>
      <c r="AW37" s="127"/>
      <c r="AX37" s="119"/>
      <c r="AY37" s="127"/>
      <c r="AZ37" s="127"/>
      <c r="BA37" s="127"/>
      <c r="BB37" s="127"/>
      <c r="BC37" s="127"/>
      <c r="BD37" s="127"/>
      <c r="BE37" s="119"/>
      <c r="BF37" s="119"/>
      <c r="BG37" s="119"/>
      <c r="BH37" s="119"/>
      <c r="BI37" s="119"/>
      <c r="BJ37" s="119"/>
      <c r="BK37" s="119"/>
      <c r="BL37" s="127"/>
      <c r="BM37" s="127"/>
      <c r="BN37" s="135"/>
      <c r="BO37" s="127"/>
      <c r="BP37" s="135"/>
      <c r="BQ37" s="122"/>
      <c r="BR37" s="135"/>
      <c r="BS37" s="127"/>
      <c r="BT37" s="127"/>
      <c r="BU37" s="127"/>
      <c r="BV37" s="119"/>
      <c r="BW37" s="119"/>
      <c r="BX37" s="148">
        <f t="shared" si="6"/>
        <v>0</v>
      </c>
      <c r="BY37" s="148">
        <f t="shared" si="6"/>
        <v>0</v>
      </c>
      <c r="BZ37" s="127"/>
      <c r="CA37" s="123"/>
      <c r="CB37" s="119"/>
      <c r="CC37" s="120"/>
      <c r="CD37" s="119"/>
      <c r="CE37" s="121"/>
      <c r="CF37" s="119"/>
      <c r="CG37" s="202"/>
      <c r="CH37" s="119"/>
      <c r="CI37" s="125"/>
      <c r="CJ37" s="119"/>
      <c r="CK37" s="124"/>
    </row>
    <row r="38" spans="1:89" s="128" customFormat="1" ht="22.5" customHeight="1">
      <c r="A38" s="113" t="s">
        <v>143</v>
      </c>
      <c r="B38" s="129"/>
      <c r="C38" s="114"/>
      <c r="D38" s="131"/>
      <c r="E38" s="132"/>
      <c r="F38" s="133"/>
      <c r="G38" s="133"/>
      <c r="H38" s="133"/>
      <c r="I38" s="133"/>
      <c r="J38" s="133"/>
      <c r="K38" s="127"/>
      <c r="L38" s="127"/>
      <c r="M38" s="127"/>
      <c r="N38" s="127"/>
      <c r="O38" s="119"/>
      <c r="P38" s="119"/>
      <c r="Q38" s="148">
        <f t="shared" si="2"/>
        <v>0</v>
      </c>
      <c r="R38" s="148">
        <f t="shared" si="3"/>
        <v>0</v>
      </c>
      <c r="S38" s="118">
        <f t="shared" si="0"/>
        <v>0</v>
      </c>
      <c r="T38" s="127"/>
      <c r="U38" s="118"/>
      <c r="V38" s="118"/>
      <c r="W38" s="149">
        <f t="shared" si="1"/>
        <v>0</v>
      </c>
      <c r="X38" s="127"/>
      <c r="Y38" s="120"/>
      <c r="Z38" s="120"/>
      <c r="AA38" s="120"/>
      <c r="AB38" s="120"/>
      <c r="AC38" s="120"/>
      <c r="AD38" s="120"/>
      <c r="AE38" s="120"/>
      <c r="AF38" s="120"/>
      <c r="AG38" s="120"/>
      <c r="AH38" s="120"/>
      <c r="AI38" s="120"/>
      <c r="AJ38" s="150">
        <f t="shared" si="4"/>
        <v>0</v>
      </c>
      <c r="AK38" s="127"/>
      <c r="AL38" s="134"/>
      <c r="AM38" s="134"/>
      <c r="AN38" s="134"/>
      <c r="AO38" s="121"/>
      <c r="AP38" s="203">
        <f t="shared" si="5"/>
        <v>0</v>
      </c>
      <c r="AQ38" s="127"/>
      <c r="AR38" s="207"/>
      <c r="AS38" s="207"/>
      <c r="AT38" s="207"/>
      <c r="AU38" s="207"/>
      <c r="AV38" s="127"/>
      <c r="AW38" s="127"/>
      <c r="AX38" s="119"/>
      <c r="AY38" s="127"/>
      <c r="AZ38" s="127"/>
      <c r="BA38" s="127"/>
      <c r="BB38" s="127"/>
      <c r="BC38" s="127"/>
      <c r="BD38" s="127"/>
      <c r="BE38" s="119"/>
      <c r="BF38" s="119"/>
      <c r="BG38" s="119"/>
      <c r="BH38" s="119"/>
      <c r="BI38" s="119"/>
      <c r="BJ38" s="119"/>
      <c r="BK38" s="119"/>
      <c r="BL38" s="127"/>
      <c r="BM38" s="127"/>
      <c r="BN38" s="135"/>
      <c r="BO38" s="127"/>
      <c r="BP38" s="135"/>
      <c r="BQ38" s="122"/>
      <c r="BR38" s="135"/>
      <c r="BS38" s="127"/>
      <c r="BT38" s="127"/>
      <c r="BU38" s="127"/>
      <c r="BV38" s="119"/>
      <c r="BW38" s="119"/>
      <c r="BX38" s="148">
        <f t="shared" si="6"/>
        <v>0</v>
      </c>
      <c r="BY38" s="148">
        <f t="shared" si="6"/>
        <v>0</v>
      </c>
      <c r="BZ38" s="127"/>
      <c r="CA38" s="123"/>
      <c r="CB38" s="119"/>
      <c r="CC38" s="120"/>
      <c r="CD38" s="119"/>
      <c r="CE38" s="121"/>
      <c r="CF38" s="119"/>
      <c r="CG38" s="202"/>
      <c r="CH38" s="119"/>
      <c r="CI38" s="125"/>
      <c r="CJ38" s="119"/>
      <c r="CK38" s="124"/>
    </row>
    <row r="39" spans="1:89" s="128" customFormat="1" ht="22.5" customHeight="1">
      <c r="A39" s="113" t="s">
        <v>216</v>
      </c>
      <c r="B39" s="129"/>
      <c r="C39" s="114"/>
      <c r="D39" s="131"/>
      <c r="E39" s="132"/>
      <c r="F39" s="133"/>
      <c r="G39" s="133"/>
      <c r="H39" s="133"/>
      <c r="I39" s="133"/>
      <c r="J39" s="133"/>
      <c r="K39" s="127"/>
      <c r="L39" s="127"/>
      <c r="M39" s="127"/>
      <c r="N39" s="127"/>
      <c r="O39" s="119"/>
      <c r="P39" s="119"/>
      <c r="Q39" s="148">
        <f>W39+S39+AJ39+AP39</f>
        <v>0</v>
      </c>
      <c r="R39" s="148">
        <f t="shared" si="3"/>
        <v>0</v>
      </c>
      <c r="S39" s="118">
        <f t="shared" si="0"/>
        <v>0</v>
      </c>
      <c r="T39" s="127"/>
      <c r="U39" s="118"/>
      <c r="V39" s="118"/>
      <c r="W39" s="149">
        <f t="shared" si="1"/>
        <v>0</v>
      </c>
      <c r="X39" s="127"/>
      <c r="Y39" s="120"/>
      <c r="Z39" s="120"/>
      <c r="AA39" s="120"/>
      <c r="AB39" s="120"/>
      <c r="AC39" s="120"/>
      <c r="AD39" s="120"/>
      <c r="AE39" s="120"/>
      <c r="AF39" s="120"/>
      <c r="AG39" s="120"/>
      <c r="AH39" s="120"/>
      <c r="AI39" s="120"/>
      <c r="AJ39" s="150">
        <f t="shared" si="4"/>
        <v>0</v>
      </c>
      <c r="AK39" s="127"/>
      <c r="AL39" s="134"/>
      <c r="AM39" s="134"/>
      <c r="AN39" s="134"/>
      <c r="AO39" s="121"/>
      <c r="AP39" s="203">
        <f t="shared" si="5"/>
        <v>0</v>
      </c>
      <c r="AQ39" s="127"/>
      <c r="AR39" s="207"/>
      <c r="AS39" s="207"/>
      <c r="AT39" s="207"/>
      <c r="AU39" s="207"/>
      <c r="AV39" s="127"/>
      <c r="AW39" s="127"/>
      <c r="AX39" s="119"/>
      <c r="AY39" s="127"/>
      <c r="AZ39" s="127"/>
      <c r="BA39" s="127"/>
      <c r="BB39" s="127"/>
      <c r="BC39" s="127"/>
      <c r="BD39" s="127"/>
      <c r="BE39" s="119"/>
      <c r="BF39" s="119"/>
      <c r="BG39" s="119"/>
      <c r="BH39" s="119"/>
      <c r="BI39" s="119"/>
      <c r="BJ39" s="119"/>
      <c r="BK39" s="119"/>
      <c r="BL39" s="127"/>
      <c r="BM39" s="127"/>
      <c r="BN39" s="135"/>
      <c r="BO39" s="127"/>
      <c r="BP39" s="135"/>
      <c r="BQ39" s="122"/>
      <c r="BR39" s="135"/>
      <c r="BS39" s="127"/>
      <c r="BT39" s="127"/>
      <c r="BU39" s="127"/>
      <c r="BV39" s="119"/>
      <c r="BW39" s="119"/>
      <c r="BX39" s="148">
        <f t="shared" si="6"/>
        <v>0</v>
      </c>
      <c r="BY39" s="148">
        <f t="shared" si="6"/>
        <v>0</v>
      </c>
      <c r="BZ39" s="127"/>
      <c r="CA39" s="123"/>
      <c r="CB39" s="119"/>
      <c r="CC39" s="120"/>
      <c r="CD39" s="119"/>
      <c r="CE39" s="121"/>
      <c r="CF39" s="119"/>
      <c r="CG39" s="202"/>
      <c r="CH39" s="119"/>
      <c r="CI39" s="125"/>
      <c r="CJ39" s="119"/>
      <c r="CK39" s="124"/>
    </row>
    <row r="40" spans="1:89" s="139" customFormat="1" ht="18" customHeight="1">
      <c r="A40" s="136"/>
      <c r="B40" s="137"/>
      <c r="C40" s="138" t="s">
        <v>3</v>
      </c>
      <c r="D40" s="172">
        <f>SUM(D8:D39)</f>
        <v>0</v>
      </c>
      <c r="E40" s="151">
        <f aca="true" t="shared" si="7" ref="E40:BP40">SUM(E8:E39)</f>
        <v>0</v>
      </c>
      <c r="F40" s="151">
        <f t="shared" si="7"/>
        <v>0</v>
      </c>
      <c r="G40" s="151">
        <f t="shared" si="7"/>
        <v>0</v>
      </c>
      <c r="H40" s="151">
        <f t="shared" si="7"/>
        <v>0</v>
      </c>
      <c r="I40" s="151">
        <f t="shared" si="7"/>
        <v>0</v>
      </c>
      <c r="J40" s="151">
        <f t="shared" si="7"/>
        <v>0</v>
      </c>
      <c r="K40" s="151">
        <f t="shared" si="7"/>
        <v>0</v>
      </c>
      <c r="L40" s="151">
        <f t="shared" si="7"/>
        <v>0</v>
      </c>
      <c r="M40" s="151">
        <f t="shared" si="7"/>
        <v>0</v>
      </c>
      <c r="N40" s="151">
        <f t="shared" si="7"/>
        <v>0</v>
      </c>
      <c r="O40" s="151">
        <f t="shared" si="7"/>
        <v>0</v>
      </c>
      <c r="P40" s="151">
        <f t="shared" si="7"/>
        <v>0</v>
      </c>
      <c r="Q40" s="151">
        <f>SUM(Q8:Q39)</f>
        <v>0</v>
      </c>
      <c r="R40" s="151">
        <f t="shared" si="7"/>
        <v>0</v>
      </c>
      <c r="S40" s="151">
        <f t="shared" si="7"/>
        <v>0</v>
      </c>
      <c r="T40" s="151">
        <f t="shared" si="7"/>
        <v>0</v>
      </c>
      <c r="U40" s="151">
        <f t="shared" si="7"/>
        <v>0</v>
      </c>
      <c r="V40" s="151">
        <f t="shared" si="7"/>
        <v>0</v>
      </c>
      <c r="W40" s="151">
        <f t="shared" si="7"/>
        <v>0</v>
      </c>
      <c r="X40" s="151">
        <f t="shared" si="7"/>
        <v>0</v>
      </c>
      <c r="Y40" s="151">
        <f t="shared" si="7"/>
        <v>0</v>
      </c>
      <c r="Z40" s="151">
        <f t="shared" si="7"/>
        <v>0</v>
      </c>
      <c r="AA40" s="151">
        <f t="shared" si="7"/>
        <v>0</v>
      </c>
      <c r="AB40" s="151">
        <f t="shared" si="7"/>
        <v>0</v>
      </c>
      <c r="AC40" s="151">
        <f t="shared" si="7"/>
        <v>0</v>
      </c>
      <c r="AD40" s="151">
        <f t="shared" si="7"/>
        <v>0</v>
      </c>
      <c r="AE40" s="151">
        <f t="shared" si="7"/>
        <v>0</v>
      </c>
      <c r="AF40" s="151">
        <f t="shared" si="7"/>
        <v>0</v>
      </c>
      <c r="AG40" s="151">
        <f t="shared" si="7"/>
        <v>0</v>
      </c>
      <c r="AH40" s="151">
        <f t="shared" si="7"/>
        <v>0</v>
      </c>
      <c r="AI40" s="151">
        <f t="shared" si="7"/>
        <v>0</v>
      </c>
      <c r="AJ40" s="151">
        <f t="shared" si="7"/>
        <v>0</v>
      </c>
      <c r="AK40" s="151">
        <f t="shared" si="7"/>
        <v>0</v>
      </c>
      <c r="AL40" s="151">
        <f t="shared" si="7"/>
        <v>0</v>
      </c>
      <c r="AM40" s="151">
        <f t="shared" si="7"/>
        <v>0</v>
      </c>
      <c r="AN40" s="151">
        <f t="shared" si="7"/>
        <v>0</v>
      </c>
      <c r="AO40" s="151">
        <f t="shared" si="7"/>
        <v>0</v>
      </c>
      <c r="AP40" s="151">
        <f t="shared" si="7"/>
        <v>0</v>
      </c>
      <c r="AQ40" s="151">
        <f>SUM(AQ8:AQ39)</f>
        <v>0</v>
      </c>
      <c r="AR40" s="151">
        <f t="shared" si="7"/>
        <v>0</v>
      </c>
      <c r="AS40" s="151">
        <f t="shared" si="7"/>
        <v>0</v>
      </c>
      <c r="AT40" s="151">
        <f t="shared" si="7"/>
        <v>0</v>
      </c>
      <c r="AU40" s="151">
        <f t="shared" si="7"/>
        <v>0</v>
      </c>
      <c r="AV40" s="151">
        <f t="shared" si="7"/>
        <v>0</v>
      </c>
      <c r="AW40" s="151">
        <f t="shared" si="7"/>
        <v>0</v>
      </c>
      <c r="AX40" s="151">
        <f t="shared" si="7"/>
        <v>0</v>
      </c>
      <c r="AY40" s="151">
        <f>SUM(AY8:AY39)</f>
        <v>0</v>
      </c>
      <c r="AZ40" s="151">
        <f>SUM(AZ8:AZ39)</f>
        <v>0</v>
      </c>
      <c r="BA40" s="151">
        <f>SUM(BA8:BA39)</f>
        <v>0</v>
      </c>
      <c r="BB40" s="151">
        <f t="shared" si="7"/>
        <v>0</v>
      </c>
      <c r="BC40" s="151">
        <f t="shared" si="7"/>
        <v>0</v>
      </c>
      <c r="BD40" s="151">
        <f t="shared" si="7"/>
        <v>0</v>
      </c>
      <c r="BE40" s="151">
        <f t="shared" si="7"/>
        <v>0</v>
      </c>
      <c r="BF40" s="151">
        <f t="shared" si="7"/>
        <v>0</v>
      </c>
      <c r="BG40" s="151">
        <f t="shared" si="7"/>
        <v>0</v>
      </c>
      <c r="BH40" s="151">
        <f t="shared" si="7"/>
        <v>0</v>
      </c>
      <c r="BI40" s="151">
        <f t="shared" si="7"/>
        <v>0</v>
      </c>
      <c r="BJ40" s="151">
        <f t="shared" si="7"/>
        <v>0</v>
      </c>
      <c r="BK40" s="151">
        <f t="shared" si="7"/>
        <v>0</v>
      </c>
      <c r="BL40" s="151">
        <f t="shared" si="7"/>
        <v>0</v>
      </c>
      <c r="BM40" s="151">
        <f t="shared" si="7"/>
        <v>0</v>
      </c>
      <c r="BN40" s="151">
        <f>SUM(BN8:BN39)</f>
        <v>0</v>
      </c>
      <c r="BO40" s="151">
        <f t="shared" si="7"/>
        <v>0</v>
      </c>
      <c r="BP40" s="151">
        <f t="shared" si="7"/>
        <v>0</v>
      </c>
      <c r="BQ40" s="151">
        <f aca="true" t="shared" si="8" ref="BQ40:CK40">SUM(BQ8:BQ39)</f>
        <v>0</v>
      </c>
      <c r="BR40" s="151">
        <f t="shared" si="8"/>
        <v>0</v>
      </c>
      <c r="BS40" s="151">
        <f t="shared" si="8"/>
        <v>0</v>
      </c>
      <c r="BT40" s="151">
        <f t="shared" si="8"/>
        <v>0</v>
      </c>
      <c r="BU40" s="151">
        <f t="shared" si="8"/>
        <v>0</v>
      </c>
      <c r="BV40" s="151">
        <f t="shared" si="8"/>
        <v>0</v>
      </c>
      <c r="BW40" s="151">
        <f t="shared" si="8"/>
        <v>0</v>
      </c>
      <c r="BX40" s="151">
        <f t="shared" si="8"/>
        <v>0</v>
      </c>
      <c r="BY40" s="151">
        <f t="shared" si="8"/>
        <v>0</v>
      </c>
      <c r="BZ40" s="151">
        <f t="shared" si="8"/>
        <v>0</v>
      </c>
      <c r="CA40" s="151">
        <f t="shared" si="8"/>
        <v>0</v>
      </c>
      <c r="CB40" s="151">
        <f t="shared" si="8"/>
        <v>0</v>
      </c>
      <c r="CC40" s="151">
        <f t="shared" si="8"/>
        <v>0</v>
      </c>
      <c r="CD40" s="151">
        <f t="shared" si="8"/>
        <v>0</v>
      </c>
      <c r="CE40" s="151">
        <f t="shared" si="8"/>
        <v>0</v>
      </c>
      <c r="CF40" s="151">
        <f t="shared" si="8"/>
        <v>0</v>
      </c>
      <c r="CG40" s="151">
        <f t="shared" si="8"/>
        <v>0</v>
      </c>
      <c r="CH40" s="151">
        <f t="shared" si="8"/>
        <v>0</v>
      </c>
      <c r="CI40" s="151">
        <f t="shared" si="8"/>
        <v>0</v>
      </c>
      <c r="CJ40" s="151">
        <f t="shared" si="8"/>
        <v>0</v>
      </c>
      <c r="CK40" s="151">
        <f t="shared" si="8"/>
        <v>0</v>
      </c>
    </row>
    <row r="41" spans="1:89" s="139" customFormat="1" ht="18" customHeight="1">
      <c r="A41" s="136"/>
      <c r="B41" s="137"/>
      <c r="C41" s="173" t="s">
        <v>147</v>
      </c>
      <c r="D41" s="174"/>
      <c r="E41" s="152"/>
      <c r="F41" s="152"/>
      <c r="G41" s="152"/>
      <c r="H41" s="152"/>
      <c r="I41" s="152"/>
      <c r="J41" s="152"/>
      <c r="K41" s="152"/>
      <c r="L41" s="152"/>
      <c r="M41" s="152"/>
      <c r="N41" s="152"/>
      <c r="O41" s="152"/>
      <c r="P41" s="152"/>
      <c r="Q41" s="153"/>
      <c r="R41" s="153"/>
      <c r="S41" s="154"/>
      <c r="T41" s="155">
        <f>D41</f>
        <v>0</v>
      </c>
      <c r="U41" s="154"/>
      <c r="V41" s="154"/>
      <c r="W41" s="154"/>
      <c r="X41" s="154"/>
      <c r="Y41" s="152"/>
      <c r="Z41" s="152"/>
      <c r="AA41" s="152"/>
      <c r="AB41" s="152"/>
      <c r="AC41" s="152"/>
      <c r="AD41" s="152"/>
      <c r="AE41" s="152"/>
      <c r="AF41" s="152"/>
      <c r="AG41" s="152"/>
      <c r="AH41" s="152"/>
      <c r="AI41" s="152"/>
      <c r="AJ41" s="154"/>
      <c r="AK41" s="154"/>
      <c r="AL41" s="152"/>
      <c r="AM41" s="152"/>
      <c r="AN41" s="152"/>
      <c r="AO41" s="152"/>
      <c r="AP41" s="154"/>
      <c r="AQ41" s="154"/>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4"/>
      <c r="BY41" s="152"/>
      <c r="BZ41" s="155">
        <f>D41</f>
        <v>0</v>
      </c>
      <c r="CA41" s="154"/>
      <c r="CB41" s="154"/>
      <c r="CC41" s="154"/>
      <c r="CD41" s="154"/>
      <c r="CE41" s="154"/>
      <c r="CF41" s="154"/>
      <c r="CG41" s="154"/>
      <c r="CH41" s="154"/>
      <c r="CI41" s="154"/>
      <c r="CJ41" s="154"/>
      <c r="CK41" s="154"/>
    </row>
    <row r="42" spans="1:89" s="139" customFormat="1" ht="25.5" customHeight="1">
      <c r="A42" s="136"/>
      <c r="B42" s="137"/>
      <c r="C42" s="208" t="s">
        <v>357</v>
      </c>
      <c r="D42" s="175"/>
      <c r="E42" s="152"/>
      <c r="F42" s="152"/>
      <c r="G42" s="152"/>
      <c r="H42" s="152"/>
      <c r="I42" s="152"/>
      <c r="J42" s="152"/>
      <c r="K42" s="152"/>
      <c r="L42" s="152"/>
      <c r="M42" s="152"/>
      <c r="N42" s="152"/>
      <c r="O42" s="152"/>
      <c r="P42" s="152"/>
      <c r="Q42" s="153"/>
      <c r="R42" s="153"/>
      <c r="S42" s="154"/>
      <c r="T42" s="154"/>
      <c r="U42" s="154"/>
      <c r="V42" s="154"/>
      <c r="W42" s="154"/>
      <c r="X42" s="156">
        <f>D42</f>
        <v>0</v>
      </c>
      <c r="Y42" s="152"/>
      <c r="Z42" s="152"/>
      <c r="AA42" s="152"/>
      <c r="AB42" s="152"/>
      <c r="AC42" s="152"/>
      <c r="AD42" s="152"/>
      <c r="AE42" s="152"/>
      <c r="AF42" s="152"/>
      <c r="AG42" s="152"/>
      <c r="AH42" s="152"/>
      <c r="AI42" s="152"/>
      <c r="AJ42" s="154"/>
      <c r="AK42" s="154"/>
      <c r="AL42" s="152"/>
      <c r="AM42" s="152"/>
      <c r="AN42" s="152"/>
      <c r="AO42" s="152"/>
      <c r="AP42" s="154"/>
      <c r="AQ42" s="154"/>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4"/>
      <c r="BY42" s="152"/>
      <c r="BZ42" s="154"/>
      <c r="CA42" s="154"/>
      <c r="CB42" s="156">
        <f>D42</f>
        <v>0</v>
      </c>
      <c r="CC42" s="154"/>
      <c r="CD42" s="154"/>
      <c r="CE42" s="154"/>
      <c r="CF42" s="201"/>
      <c r="CG42" s="154"/>
      <c r="CH42" s="201"/>
      <c r="CI42" s="154"/>
      <c r="CJ42" s="154"/>
      <c r="CK42" s="154"/>
    </row>
    <row r="43" spans="1:89" s="139" customFormat="1" ht="18" customHeight="1">
      <c r="A43" s="136"/>
      <c r="B43" s="137"/>
      <c r="C43" s="173" t="s">
        <v>348</v>
      </c>
      <c r="D43" s="176"/>
      <c r="E43" s="152"/>
      <c r="F43" s="152"/>
      <c r="G43" s="152"/>
      <c r="H43" s="152"/>
      <c r="I43" s="152"/>
      <c r="J43" s="152"/>
      <c r="K43" s="152"/>
      <c r="L43" s="152"/>
      <c r="M43" s="152"/>
      <c r="N43" s="152"/>
      <c r="O43" s="152"/>
      <c r="P43" s="152"/>
      <c r="Q43" s="153"/>
      <c r="R43" s="153"/>
      <c r="S43" s="154"/>
      <c r="T43" s="154"/>
      <c r="U43" s="154"/>
      <c r="V43" s="154"/>
      <c r="W43" s="154"/>
      <c r="X43" s="154"/>
      <c r="Y43" s="152"/>
      <c r="Z43" s="152"/>
      <c r="AA43" s="152"/>
      <c r="AB43" s="152"/>
      <c r="AC43" s="152"/>
      <c r="AD43" s="152"/>
      <c r="AE43" s="152"/>
      <c r="AF43" s="152"/>
      <c r="AG43" s="152"/>
      <c r="AH43" s="152"/>
      <c r="AI43" s="152"/>
      <c r="AJ43" s="154"/>
      <c r="AK43" s="157">
        <f>D43</f>
        <v>0</v>
      </c>
      <c r="AL43" s="152"/>
      <c r="AM43" s="152"/>
      <c r="AN43" s="152"/>
      <c r="AO43" s="152"/>
      <c r="AP43" s="154"/>
      <c r="AQ43" s="154"/>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4"/>
      <c r="BY43" s="152"/>
      <c r="BZ43" s="154"/>
      <c r="CA43" s="154"/>
      <c r="CB43" s="154"/>
      <c r="CC43" s="154"/>
      <c r="CD43" s="157">
        <f>D43</f>
        <v>0</v>
      </c>
      <c r="CE43" s="154"/>
      <c r="CF43" s="154"/>
      <c r="CG43" s="154"/>
      <c r="CH43" s="154"/>
      <c r="CI43" s="154"/>
      <c r="CJ43" s="154"/>
      <c r="CK43" s="154"/>
    </row>
    <row r="44" spans="1:89" s="139" customFormat="1" ht="18" customHeight="1">
      <c r="A44" s="136"/>
      <c r="B44" s="137"/>
      <c r="C44" s="173" t="s">
        <v>351</v>
      </c>
      <c r="D44" s="204"/>
      <c r="E44" s="152"/>
      <c r="F44" s="152"/>
      <c r="G44" s="152"/>
      <c r="H44" s="152"/>
      <c r="I44" s="152"/>
      <c r="J44" s="152"/>
      <c r="K44" s="152"/>
      <c r="L44" s="152"/>
      <c r="M44" s="152"/>
      <c r="N44" s="152"/>
      <c r="O44" s="152"/>
      <c r="P44" s="152"/>
      <c r="Q44" s="153"/>
      <c r="R44" s="153"/>
      <c r="S44" s="154"/>
      <c r="T44" s="154"/>
      <c r="U44" s="154"/>
      <c r="V44" s="154"/>
      <c r="W44" s="154"/>
      <c r="X44" s="154"/>
      <c r="Y44" s="152"/>
      <c r="Z44" s="152"/>
      <c r="AA44" s="152"/>
      <c r="AB44" s="152"/>
      <c r="AC44" s="152"/>
      <c r="AD44" s="152"/>
      <c r="AE44" s="152"/>
      <c r="AF44" s="152"/>
      <c r="AG44" s="152"/>
      <c r="AH44" s="152"/>
      <c r="AI44" s="152"/>
      <c r="AJ44" s="154"/>
      <c r="AK44" s="154"/>
      <c r="AL44" s="152"/>
      <c r="AM44" s="152"/>
      <c r="AN44" s="152"/>
      <c r="AO44" s="152"/>
      <c r="AP44" s="154"/>
      <c r="AQ44" s="205"/>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4"/>
      <c r="BY44" s="152"/>
      <c r="BZ44" s="154"/>
      <c r="CA44" s="154"/>
      <c r="CB44" s="154"/>
      <c r="CC44" s="154"/>
      <c r="CD44" s="154"/>
      <c r="CE44" s="154"/>
      <c r="CF44" s="205"/>
      <c r="CG44" s="154"/>
      <c r="CH44" s="205"/>
      <c r="CI44" s="154"/>
      <c r="CJ44" s="154"/>
      <c r="CK44" s="154"/>
    </row>
    <row r="45" spans="1:89" s="139" customFormat="1" ht="18" customHeight="1">
      <c r="A45" s="136"/>
      <c r="B45" s="137"/>
      <c r="C45" s="173" t="s">
        <v>148</v>
      </c>
      <c r="D45" s="177"/>
      <c r="E45" s="152"/>
      <c r="F45" s="152"/>
      <c r="G45" s="152"/>
      <c r="H45" s="152"/>
      <c r="I45" s="152"/>
      <c r="J45" s="152"/>
      <c r="K45" s="152"/>
      <c r="L45" s="152"/>
      <c r="M45" s="152"/>
      <c r="N45" s="152"/>
      <c r="O45" s="152"/>
      <c r="P45" s="152"/>
      <c r="Q45" s="153"/>
      <c r="R45" s="158">
        <f>D45</f>
        <v>0</v>
      </c>
      <c r="S45" s="154"/>
      <c r="T45" s="154"/>
      <c r="U45" s="154"/>
      <c r="V45" s="154"/>
      <c r="W45" s="154"/>
      <c r="X45" s="154"/>
      <c r="Y45" s="152"/>
      <c r="Z45" s="152"/>
      <c r="AA45" s="152"/>
      <c r="AB45" s="152"/>
      <c r="AC45" s="152"/>
      <c r="AD45" s="152"/>
      <c r="AE45" s="152"/>
      <c r="AF45" s="152"/>
      <c r="AG45" s="152"/>
      <c r="AH45" s="152"/>
      <c r="AI45" s="152"/>
      <c r="AJ45" s="154"/>
      <c r="AK45" s="154"/>
      <c r="AL45" s="152"/>
      <c r="AM45" s="152"/>
      <c r="AN45" s="152"/>
      <c r="AO45" s="152"/>
      <c r="AP45" s="154"/>
      <c r="AQ45" s="154"/>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9">
        <f>D45</f>
        <v>0</v>
      </c>
      <c r="BY45" s="152"/>
      <c r="BZ45" s="154"/>
      <c r="CA45" s="154"/>
      <c r="CB45" s="154"/>
      <c r="CC45" s="154"/>
      <c r="CD45" s="154"/>
      <c r="CE45" s="154"/>
      <c r="CF45" s="154"/>
      <c r="CG45" s="154"/>
      <c r="CH45" s="154"/>
      <c r="CI45" s="154"/>
      <c r="CJ45" s="154"/>
      <c r="CK45" s="154"/>
    </row>
    <row r="46" spans="1:89" s="142" customFormat="1" ht="16.5" customHeight="1" thickBot="1">
      <c r="A46" s="140"/>
      <c r="B46" s="141"/>
      <c r="C46" s="178" t="s">
        <v>4</v>
      </c>
      <c r="D46" s="179">
        <f>E46+G46+I46+K46+M46+O46+Q46+AV46+AX46+BB46+BD46+BF46+BH46+BJ46+BL46+BN46+BP46+BR46+BT46+BV46+BX46</f>
        <v>0</v>
      </c>
      <c r="E46" s="161">
        <f>E7+E40-F40</f>
        <v>0</v>
      </c>
      <c r="F46" s="160"/>
      <c r="G46" s="160"/>
      <c r="H46" s="161">
        <f>H7+H40-G40</f>
        <v>0</v>
      </c>
      <c r="I46" s="161">
        <f>I40+I7-J40</f>
        <v>0</v>
      </c>
      <c r="J46" s="160"/>
      <c r="K46" s="161">
        <f>K7+K40-L40</f>
        <v>0</v>
      </c>
      <c r="L46" s="162"/>
      <c r="M46" s="161">
        <f>M7+M40-N40</f>
        <v>0</v>
      </c>
      <c r="N46" s="162"/>
      <c r="O46" s="162"/>
      <c r="P46" s="161">
        <f>P7+P40-O40</f>
        <v>0</v>
      </c>
      <c r="Q46" s="163">
        <f>Q40-R45-R40</f>
        <v>0</v>
      </c>
      <c r="R46" s="162"/>
      <c r="S46" s="164">
        <f>S40-T41</f>
        <v>0</v>
      </c>
      <c r="T46" s="162"/>
      <c r="U46" s="166">
        <f>U7+U40</f>
        <v>0</v>
      </c>
      <c r="V46" s="166">
        <f>V7+V40</f>
        <v>0</v>
      </c>
      <c r="W46" s="165">
        <f>W40-X42-X40</f>
        <v>0</v>
      </c>
      <c r="X46" s="162"/>
      <c r="Y46" s="166">
        <f aca="true" t="shared" si="9" ref="Y46:AI46">Y40+Y7</f>
        <v>0</v>
      </c>
      <c r="Z46" s="166">
        <f t="shared" si="9"/>
        <v>0</v>
      </c>
      <c r="AA46" s="166">
        <f t="shared" si="9"/>
        <v>0</v>
      </c>
      <c r="AB46" s="166">
        <f t="shared" si="9"/>
        <v>0</v>
      </c>
      <c r="AC46" s="166">
        <f t="shared" si="9"/>
        <v>0</v>
      </c>
      <c r="AD46" s="166">
        <f t="shared" si="9"/>
        <v>0</v>
      </c>
      <c r="AE46" s="166">
        <f>AE40+AE7</f>
        <v>0</v>
      </c>
      <c r="AF46" s="166">
        <f t="shared" si="9"/>
        <v>0</v>
      </c>
      <c r="AG46" s="166">
        <f t="shared" si="9"/>
        <v>0</v>
      </c>
      <c r="AH46" s="166">
        <f t="shared" si="9"/>
        <v>0</v>
      </c>
      <c r="AI46" s="166">
        <f t="shared" si="9"/>
        <v>0</v>
      </c>
      <c r="AJ46" s="167">
        <f>AJ40-AK43</f>
        <v>0</v>
      </c>
      <c r="AK46" s="162" t="s">
        <v>102</v>
      </c>
      <c r="AL46" s="166">
        <f>AL7+AL40</f>
        <v>0</v>
      </c>
      <c r="AM46" s="166">
        <f>AM7+AM40</f>
        <v>0</v>
      </c>
      <c r="AN46" s="166">
        <f>AN7+AN40</f>
        <v>0</v>
      </c>
      <c r="AO46" s="166">
        <f>AO7+AO40</f>
        <v>0</v>
      </c>
      <c r="AP46" s="206">
        <f>AP40-AQ44</f>
        <v>0</v>
      </c>
      <c r="AQ46" s="162"/>
      <c r="AR46" s="166">
        <f>AR7+AR40</f>
        <v>0</v>
      </c>
      <c r="AS46" s="166">
        <f>AS7+AS40</f>
        <v>0</v>
      </c>
      <c r="AT46" s="166">
        <f>AT7+AT40</f>
        <v>0</v>
      </c>
      <c r="AU46" s="166">
        <f>AU7+AU40</f>
        <v>0</v>
      </c>
      <c r="AV46" s="168">
        <f>AV7+AV40-AW40</f>
        <v>0</v>
      </c>
      <c r="AW46" s="162"/>
      <c r="AX46" s="168">
        <f>AX7+AX40-AY40</f>
        <v>0</v>
      </c>
      <c r="AY46" s="162"/>
      <c r="AZ46" s="168">
        <f>AZ7+AZ40-BA40</f>
        <v>0</v>
      </c>
      <c r="BA46" s="162"/>
      <c r="BB46" s="168">
        <f>IF(BB7+BB40-BC40-BC7&gt;0,BB7+BB40-BC40-BC7,0)</f>
        <v>0</v>
      </c>
      <c r="BC46" s="168">
        <f>IF(BC7+BC40-BB40-BB7&gt;0,BC7+BC40-BB40-BB7,0)</f>
        <v>0</v>
      </c>
      <c r="BD46" s="168">
        <f>IF(BD7+BD40-BE40-BE7&gt;0,BD7+BD40-BE40-BE7,0)</f>
        <v>0</v>
      </c>
      <c r="BE46" s="168">
        <f>IF(BE7+BE40-BD40-BD7&gt;0,BE7+BE40-BD40-BD7,0)</f>
        <v>0</v>
      </c>
      <c r="BF46" s="168">
        <f>IF(BF7+BF40-BG40-BG7&gt;0,BF7+BF40-BG40-BG7,0)</f>
        <v>0</v>
      </c>
      <c r="BG46" s="168">
        <f>IF(BG7+BG40-BF40-BF7&gt;0,BG7+BG40-BF40-BF7,0)</f>
        <v>0</v>
      </c>
      <c r="BH46" s="168">
        <f>IF(BH7+BH40-BI40-BI7&gt;0,BH7+BH40-BI40-BI7,0)</f>
        <v>0</v>
      </c>
      <c r="BI46" s="168">
        <f>IF(BI7+BI40-BH40-BH7&gt;0,BI7+BI40-BH40-BH7,0)</f>
        <v>0</v>
      </c>
      <c r="BJ46" s="168">
        <f>IF(BJ7+BJ40-BK40-BK7&gt;0,BJ7+BJ40-BK40-BK7,0)</f>
        <v>0</v>
      </c>
      <c r="BK46" s="168">
        <f>IF(BK7+BK40-BJ40-BJ7&gt;0,BK7+BK40-BJ40-BJ7,0)</f>
        <v>0</v>
      </c>
      <c r="BL46" s="168">
        <f>IF(BL7+BL40-BM40-BM7&gt;0,BL7+BL40-BM40-BM7,0)</f>
        <v>0</v>
      </c>
      <c r="BM46" s="168">
        <f>IF(BM7+BM40-BL40-BL7&gt;0,BM7+BM40-BL40-BL7,0)</f>
        <v>0</v>
      </c>
      <c r="BN46" s="168">
        <f>IF(BN7+BN40-BO40-BO7&gt;0,BN7+BN40-BO40-BO7,0)</f>
        <v>0</v>
      </c>
      <c r="BO46" s="168">
        <f>IF(BO7+BO40-BN40-BN7&gt;0,BO7+BO40-BN40-BN7,0)</f>
        <v>0</v>
      </c>
      <c r="BP46" s="168">
        <f>IF(BP7+BP40-BQ7-BQ40&gt;0,BP7+BP40-BQ40-BQ7,0)</f>
        <v>0</v>
      </c>
      <c r="BQ46" s="168">
        <f>IF(-BP7-BP40+BQ7+BQ40&gt;0,BQ7-BP7-BP40+BQ40,0)</f>
        <v>0</v>
      </c>
      <c r="BR46" s="168">
        <f>IF(BR7+BR40-BS40-BS7&gt;0,BR7+BR40-BS40-BS7,0)</f>
        <v>0</v>
      </c>
      <c r="BS46" s="168">
        <f>IF(BS7+BS40-BR40-BR7&gt;0,BS7+BS40-BR40-BR7,0)</f>
        <v>0</v>
      </c>
      <c r="BT46" s="168">
        <f>IF(BT7+BT40-BU40-BU7&gt;0,BT7+BT40-BU40-BU7,0)</f>
        <v>0</v>
      </c>
      <c r="BU46" s="168">
        <f>IF(BU7+BU40-BT40-BT7&gt;0,BU7+BU40-BT40-BT7,0)</f>
        <v>0</v>
      </c>
      <c r="BV46" s="168">
        <f>IF(BV7+BV40-BW40-BW7&gt;0,BV7+BV40-BW40-BW7,0)</f>
        <v>0</v>
      </c>
      <c r="BW46" s="168">
        <f>IF(BW7+BW40-BV40-BV7&gt;0,BW7+BW40-BV40-BV7,0)</f>
        <v>0</v>
      </c>
      <c r="BX46" s="162"/>
      <c r="BY46" s="168">
        <f>BY7+BY40-BX40-BX45</f>
        <v>0</v>
      </c>
      <c r="BZ46" s="162"/>
      <c r="CA46" s="168">
        <f>CA7+CA40-BZ40-BZ41</f>
        <v>0</v>
      </c>
      <c r="CB46" s="162"/>
      <c r="CC46" s="168">
        <f>CC7+CC40-CB40-CB42</f>
        <v>0</v>
      </c>
      <c r="CD46" s="162"/>
      <c r="CE46" s="168">
        <f>CE7+CE40-CD40-CD43</f>
        <v>0</v>
      </c>
      <c r="CF46" s="162"/>
      <c r="CG46" s="168">
        <f>CG7+CG40-CF40-CF44</f>
        <v>0</v>
      </c>
      <c r="CH46" s="162"/>
      <c r="CI46" s="168">
        <f>CI7+CI40-CH40-CH44</f>
        <v>0</v>
      </c>
      <c r="CJ46" s="162"/>
      <c r="CK46" s="168">
        <f>CK7+CK40-CJ40</f>
        <v>0</v>
      </c>
    </row>
    <row r="47" ht="9" customHeight="1"/>
    <row r="48" spans="7:80" ht="9" customHeight="1">
      <c r="G48" s="143"/>
      <c r="K48" s="260"/>
      <c r="L48" s="260"/>
      <c r="M48" s="260"/>
      <c r="N48" s="260"/>
      <c r="Q48" s="170">
        <f>S40+W40+AJ40+AP40</f>
        <v>0</v>
      </c>
      <c r="R48" s="143"/>
      <c r="BB48" s="143"/>
      <c r="BY48" s="170">
        <f>CA46+CC46+CE46+CG46+CI46+CK46</f>
        <v>0</v>
      </c>
      <c r="BZ48" s="143"/>
      <c r="CB48" s="170">
        <f>CA40+CC40</f>
        <v>0</v>
      </c>
    </row>
    <row r="49" spans="11:80" ht="9" customHeight="1">
      <c r="K49" s="259"/>
      <c r="L49" s="259"/>
      <c r="Q49" s="169" t="s">
        <v>213</v>
      </c>
      <c r="BY49" s="169" t="s">
        <v>212</v>
      </c>
      <c r="CB49" s="169" t="s">
        <v>212</v>
      </c>
    </row>
    <row r="50" spans="5:80" ht="15.75" customHeight="1">
      <c r="E50" s="90" t="s">
        <v>5</v>
      </c>
      <c r="G50" s="90" t="s">
        <v>103</v>
      </c>
      <c r="BY50" s="169" t="s">
        <v>214</v>
      </c>
      <c r="CB50" s="169" t="s">
        <v>215</v>
      </c>
    </row>
    <row r="51" spans="3:89" ht="15.75" customHeight="1">
      <c r="C51" s="144" t="s">
        <v>105</v>
      </c>
      <c r="D51" s="145">
        <f>D40-E51</f>
        <v>0</v>
      </c>
      <c r="E51" s="274">
        <f aca="true" t="shared" si="10" ref="E51:E56">E40+G40+I40+K40+M40+S40+W40+AV40+AX40+BB40+BD40+BF40+BH40+BJ40+BL40+BN40+BP40+BR40+BT40+AJ40+BV40+O40+BZ40+CB40+CD40+CF40+CH40+CJ40+AZ40+AP40</f>
        <v>0</v>
      </c>
      <c r="F51" s="274"/>
      <c r="G51" s="274">
        <f aca="true" t="shared" si="11" ref="G51:G56">F40+H40+J40+L40+N40+T40+X40+AK40+AW40+AY40+BC40+BE40+BG40+BI40+BK40+BM40+BO40+P40+BQ40+BS40+BU40+BW40+CA40+CC40+CE40+CG40+CI40+CK40+BA40+AQ40</f>
        <v>0</v>
      </c>
      <c r="H51" s="274"/>
      <c r="I51" s="146">
        <f aca="true" t="shared" si="12" ref="I51:I56">E51-G51</f>
        <v>0</v>
      </c>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7"/>
      <c r="CI51" s="147"/>
      <c r="CJ51" s="147"/>
      <c r="CK51" s="147"/>
    </row>
    <row r="52" spans="4:89" ht="13.5" customHeight="1">
      <c r="D52" s="146"/>
      <c r="E52" s="274">
        <f t="shared" si="10"/>
        <v>0</v>
      </c>
      <c r="F52" s="274"/>
      <c r="G52" s="274">
        <f t="shared" si="11"/>
        <v>0</v>
      </c>
      <c r="H52" s="274"/>
      <c r="I52" s="146">
        <f t="shared" si="12"/>
        <v>0</v>
      </c>
      <c r="CD52" s="143"/>
      <c r="CE52" s="143"/>
      <c r="CF52" s="143"/>
      <c r="CG52" s="143"/>
      <c r="CH52" s="147"/>
      <c r="CI52" s="147"/>
      <c r="CJ52" s="147"/>
      <c r="CK52" s="147"/>
    </row>
    <row r="53" spans="4:12" ht="12" customHeight="1">
      <c r="D53" s="146"/>
      <c r="E53" s="274">
        <f t="shared" si="10"/>
        <v>0</v>
      </c>
      <c r="F53" s="274"/>
      <c r="G53" s="274">
        <f t="shared" si="11"/>
        <v>0</v>
      </c>
      <c r="H53" s="274"/>
      <c r="I53" s="146">
        <f t="shared" si="12"/>
        <v>0</v>
      </c>
      <c r="K53" s="259"/>
      <c r="L53" s="259"/>
    </row>
    <row r="54" spans="4:9" ht="12" customHeight="1">
      <c r="D54" s="146"/>
      <c r="E54" s="274">
        <f t="shared" si="10"/>
        <v>0</v>
      </c>
      <c r="F54" s="274"/>
      <c r="G54" s="274">
        <f t="shared" si="11"/>
        <v>0</v>
      </c>
      <c r="H54" s="274"/>
      <c r="I54" s="146">
        <f t="shared" si="12"/>
        <v>0</v>
      </c>
    </row>
    <row r="55" spans="4:9" ht="15" customHeight="1">
      <c r="D55" s="146"/>
      <c r="E55" s="274">
        <f t="shared" si="10"/>
        <v>0</v>
      </c>
      <c r="F55" s="274"/>
      <c r="G55" s="274">
        <f t="shared" si="11"/>
        <v>0</v>
      </c>
      <c r="H55" s="274"/>
      <c r="I55" s="146">
        <f t="shared" si="12"/>
        <v>0</v>
      </c>
    </row>
    <row r="56" spans="4:9" ht="14.25" customHeight="1">
      <c r="D56" s="146">
        <f>D46-E56</f>
        <v>0</v>
      </c>
      <c r="E56" s="274">
        <f t="shared" si="10"/>
        <v>0</v>
      </c>
      <c r="F56" s="274"/>
      <c r="G56" s="274">
        <f t="shared" si="11"/>
        <v>0</v>
      </c>
      <c r="H56" s="274"/>
      <c r="I56" s="146">
        <f t="shared" si="12"/>
        <v>0</v>
      </c>
    </row>
    <row r="57" ht="13.5" customHeight="1"/>
    <row r="58" ht="9" customHeight="1"/>
    <row r="59" ht="9" customHeight="1">
      <c r="G59" s="143"/>
    </row>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sheetData>
  <sheetProtection/>
  <mergeCells count="67">
    <mergeCell ref="AL6:AO6"/>
    <mergeCell ref="AR6:AT6"/>
    <mergeCell ref="BX4:BY5"/>
    <mergeCell ref="BZ4:CA4"/>
    <mergeCell ref="CB4:CC4"/>
    <mergeCell ref="CD4:CE4"/>
    <mergeCell ref="BJ4:BK5"/>
    <mergeCell ref="BL4:BM5"/>
    <mergeCell ref="BN4:BO5"/>
    <mergeCell ref="BP4:BQ5"/>
    <mergeCell ref="BH4:BI5"/>
    <mergeCell ref="CF4:CG4"/>
    <mergeCell ref="CH4:CI4"/>
    <mergeCell ref="BZ5:CA5"/>
    <mergeCell ref="CB5:CC5"/>
    <mergeCell ref="CD5:CE5"/>
    <mergeCell ref="CF5:CG5"/>
    <mergeCell ref="Q4:R5"/>
    <mergeCell ref="K48:L48"/>
    <mergeCell ref="M48:N48"/>
    <mergeCell ref="BR4:BS5"/>
    <mergeCell ref="BT4:BU5"/>
    <mergeCell ref="AX4:AY5"/>
    <mergeCell ref="AZ4:BA5"/>
    <mergeCell ref="BB4:BC5"/>
    <mergeCell ref="BD4:BE5"/>
    <mergeCell ref="BF4:BG5"/>
    <mergeCell ref="E51:F51"/>
    <mergeCell ref="G51:H51"/>
    <mergeCell ref="U4:V4"/>
    <mergeCell ref="CJ4:CK4"/>
    <mergeCell ref="CH5:CI5"/>
    <mergeCell ref="CJ5:CK5"/>
    <mergeCell ref="W4:X5"/>
    <mergeCell ref="Y4:AI4"/>
    <mergeCell ref="AL4:AO4"/>
    <mergeCell ref="AP4:AQ5"/>
    <mergeCell ref="D4:D6"/>
    <mergeCell ref="E4:F5"/>
    <mergeCell ref="AJ4:AK5"/>
    <mergeCell ref="B2:C2"/>
    <mergeCell ref="A4:A6"/>
    <mergeCell ref="B4:B6"/>
    <mergeCell ref="C4:C6"/>
    <mergeCell ref="O4:P5"/>
    <mergeCell ref="G4:H5"/>
    <mergeCell ref="I4:J5"/>
    <mergeCell ref="K4:L5"/>
    <mergeCell ref="G53:H53"/>
    <mergeCell ref="AR4:AU4"/>
    <mergeCell ref="AV4:AW5"/>
    <mergeCell ref="BV4:BW5"/>
    <mergeCell ref="K49:L49"/>
    <mergeCell ref="M4:N5"/>
    <mergeCell ref="K53:L53"/>
    <mergeCell ref="AB6:AI6"/>
    <mergeCell ref="S4:T5"/>
    <mergeCell ref="E56:F56"/>
    <mergeCell ref="G56:H56"/>
    <mergeCell ref="E54:F54"/>
    <mergeCell ref="G54:H54"/>
    <mergeCell ref="A7:C7"/>
    <mergeCell ref="E55:F55"/>
    <mergeCell ref="G55:H55"/>
    <mergeCell ref="E52:F52"/>
    <mergeCell ref="G52:H52"/>
    <mergeCell ref="E53:F53"/>
  </mergeCells>
  <printOptions/>
  <pageMargins left="0.7086614173228347" right="0.7086614173228347" top="0.7480314960629921" bottom="0.7480314960629921" header="0.31496062992125984" footer="0.31496062992125984"/>
  <pageSetup horizontalDpi="600" verticalDpi="600" orientation="landscape" paperSize="9" scale="32" r:id="rId1"/>
  <colBreaks count="2" manualBreakCount="2">
    <brk id="35" max="45" man="1"/>
    <brk id="64" max="45" man="1"/>
  </colBreaks>
</worksheet>
</file>

<file path=xl/worksheets/sheet15.xml><?xml version="1.0" encoding="utf-8"?>
<worksheet xmlns="http://schemas.openxmlformats.org/spreadsheetml/2006/main" xmlns:r="http://schemas.openxmlformats.org/officeDocument/2006/relationships">
  <dimension ref="A1:CK59"/>
  <sheetViews>
    <sheetView view="pageBreakPreview"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8" sqref="A8"/>
    </sheetView>
  </sheetViews>
  <sheetFormatPr defaultColWidth="9.140625" defaultRowHeight="12.75"/>
  <cols>
    <col min="1" max="1" width="4.00390625" style="92" customWidth="1"/>
    <col min="2" max="2" width="10.28125" style="92" customWidth="1"/>
    <col min="3" max="3" width="43.28125" style="95" customWidth="1"/>
    <col min="4" max="4" width="15.28125" style="90" customWidth="1"/>
    <col min="5" max="5" width="12.28125" style="90" customWidth="1"/>
    <col min="6" max="67" width="11.7109375" style="90" customWidth="1"/>
    <col min="68" max="68" width="10.7109375" style="90" customWidth="1"/>
    <col min="69" max="71" width="11.8515625" style="90" customWidth="1"/>
    <col min="72" max="85" width="11.7109375" style="90" customWidth="1"/>
    <col min="86" max="89" width="11.7109375" style="91" customWidth="1"/>
    <col min="90" max="16384" width="9.140625" style="92" customWidth="1"/>
  </cols>
  <sheetData>
    <row r="1" spans="1:4" ht="12.75">
      <c r="A1" s="87" t="s">
        <v>10</v>
      </c>
      <c r="B1" s="87"/>
      <c r="C1" s="88"/>
      <c r="D1" s="89"/>
    </row>
    <row r="2" spans="1:4" ht="12.75">
      <c r="A2" s="87" t="s">
        <v>104</v>
      </c>
      <c r="B2" s="306" t="str">
        <f ca="1">MID(CELL("ИМЯФАЙЛА",A1),SEARCH("]",CELL("ИМЯФАЙЛА",A1))+1,255)</f>
        <v>Декабрь</v>
      </c>
      <c r="C2" s="306"/>
      <c r="D2" s="88" t="s">
        <v>350</v>
      </c>
    </row>
    <row r="3" spans="1:4" ht="13.5" thickBot="1">
      <c r="A3" s="93"/>
      <c r="B3" s="94"/>
      <c r="C3" s="94"/>
      <c r="D3" s="95"/>
    </row>
    <row r="4" spans="1:89" ht="12.75" customHeight="1" thickBot="1">
      <c r="A4" s="288" t="s">
        <v>6</v>
      </c>
      <c r="B4" s="294" t="s">
        <v>7</v>
      </c>
      <c r="C4" s="297" t="s">
        <v>0</v>
      </c>
      <c r="D4" s="291" t="s">
        <v>8</v>
      </c>
      <c r="E4" s="286" t="s">
        <v>195</v>
      </c>
      <c r="F4" s="236"/>
      <c r="G4" s="235" t="s">
        <v>196</v>
      </c>
      <c r="H4" s="236"/>
      <c r="I4" s="235" t="s">
        <v>197</v>
      </c>
      <c r="J4" s="236"/>
      <c r="K4" s="275" t="s">
        <v>324</v>
      </c>
      <c r="L4" s="276"/>
      <c r="M4" s="261" t="s">
        <v>325</v>
      </c>
      <c r="N4" s="236"/>
      <c r="O4" s="279" t="s">
        <v>198</v>
      </c>
      <c r="P4" s="280"/>
      <c r="Q4" s="238" t="s">
        <v>139</v>
      </c>
      <c r="R4" s="239"/>
      <c r="S4" s="270" t="s">
        <v>109</v>
      </c>
      <c r="T4" s="271"/>
      <c r="U4" s="246" t="s">
        <v>218</v>
      </c>
      <c r="V4" s="247"/>
      <c r="W4" s="267" t="s">
        <v>356</v>
      </c>
      <c r="X4" s="268"/>
      <c r="Y4" s="307" t="s">
        <v>149</v>
      </c>
      <c r="Z4" s="308"/>
      <c r="AA4" s="308"/>
      <c r="AB4" s="308"/>
      <c r="AC4" s="308"/>
      <c r="AD4" s="308"/>
      <c r="AE4" s="308"/>
      <c r="AF4" s="308"/>
      <c r="AG4" s="308"/>
      <c r="AH4" s="308"/>
      <c r="AI4" s="309"/>
      <c r="AJ4" s="242" t="s">
        <v>150</v>
      </c>
      <c r="AK4" s="243"/>
      <c r="AL4" s="310" t="s">
        <v>107</v>
      </c>
      <c r="AM4" s="310"/>
      <c r="AN4" s="310"/>
      <c r="AO4" s="310"/>
      <c r="AP4" s="314" t="s">
        <v>347</v>
      </c>
      <c r="AQ4" s="315"/>
      <c r="AR4" s="264" t="s">
        <v>346</v>
      </c>
      <c r="AS4" s="265"/>
      <c r="AT4" s="265"/>
      <c r="AU4" s="266"/>
      <c r="AV4" s="235" t="s">
        <v>199</v>
      </c>
      <c r="AW4" s="236"/>
      <c r="AX4" s="235" t="s">
        <v>200</v>
      </c>
      <c r="AY4" s="236"/>
      <c r="AZ4" s="235" t="s">
        <v>345</v>
      </c>
      <c r="BA4" s="236"/>
      <c r="BB4" s="235" t="s">
        <v>201</v>
      </c>
      <c r="BC4" s="236"/>
      <c r="BD4" s="235" t="s">
        <v>202</v>
      </c>
      <c r="BE4" s="236"/>
      <c r="BF4" s="235" t="s">
        <v>203</v>
      </c>
      <c r="BG4" s="236"/>
      <c r="BH4" s="235" t="s">
        <v>204</v>
      </c>
      <c r="BI4" s="236"/>
      <c r="BJ4" s="261" t="s">
        <v>205</v>
      </c>
      <c r="BK4" s="236"/>
      <c r="BL4" s="261" t="s">
        <v>206</v>
      </c>
      <c r="BM4" s="236"/>
      <c r="BN4" s="261" t="s">
        <v>328</v>
      </c>
      <c r="BO4" s="235"/>
      <c r="BP4" s="279" t="s">
        <v>207</v>
      </c>
      <c r="BQ4" s="276"/>
      <c r="BR4" s="275" t="s">
        <v>208</v>
      </c>
      <c r="BS4" s="276"/>
      <c r="BT4" s="275" t="s">
        <v>146</v>
      </c>
      <c r="BU4" s="276"/>
      <c r="BV4" s="275" t="s">
        <v>209</v>
      </c>
      <c r="BW4" s="276"/>
      <c r="BX4" s="302" t="s">
        <v>112</v>
      </c>
      <c r="BY4" s="303"/>
      <c r="BZ4" s="254" t="s">
        <v>134</v>
      </c>
      <c r="CA4" s="255"/>
      <c r="CB4" s="254" t="s">
        <v>135</v>
      </c>
      <c r="CC4" s="255"/>
      <c r="CD4" s="250" t="s">
        <v>136</v>
      </c>
      <c r="CE4" s="251"/>
      <c r="CF4" s="256" t="s">
        <v>137</v>
      </c>
      <c r="CG4" s="251"/>
      <c r="CH4" s="256" t="s">
        <v>138</v>
      </c>
      <c r="CI4" s="251"/>
      <c r="CJ4" s="256" t="s">
        <v>145</v>
      </c>
      <c r="CK4" s="251"/>
    </row>
    <row r="5" spans="1:89" ht="45" customHeight="1">
      <c r="A5" s="289"/>
      <c r="B5" s="295"/>
      <c r="C5" s="298"/>
      <c r="D5" s="292"/>
      <c r="E5" s="287"/>
      <c r="F5" s="237"/>
      <c r="G5" s="237"/>
      <c r="H5" s="237"/>
      <c r="I5" s="237"/>
      <c r="J5" s="237"/>
      <c r="K5" s="277"/>
      <c r="L5" s="278"/>
      <c r="M5" s="237"/>
      <c r="N5" s="237"/>
      <c r="O5" s="281"/>
      <c r="P5" s="282"/>
      <c r="Q5" s="240"/>
      <c r="R5" s="241"/>
      <c r="S5" s="272"/>
      <c r="T5" s="273"/>
      <c r="U5" s="96" t="s">
        <v>217</v>
      </c>
      <c r="V5" s="96" t="s">
        <v>353</v>
      </c>
      <c r="W5" s="269"/>
      <c r="X5" s="269"/>
      <c r="Y5" s="96" t="s">
        <v>17</v>
      </c>
      <c r="Z5" s="96" t="s">
        <v>11</v>
      </c>
      <c r="AA5" s="96" t="s">
        <v>12</v>
      </c>
      <c r="AB5" s="96" t="s">
        <v>13</v>
      </c>
      <c r="AC5" s="96" t="s">
        <v>14</v>
      </c>
      <c r="AD5" s="96" t="s">
        <v>15</v>
      </c>
      <c r="AE5" s="96" t="s">
        <v>101</v>
      </c>
      <c r="AF5" s="96" t="s">
        <v>108</v>
      </c>
      <c r="AG5" s="96" t="s">
        <v>16</v>
      </c>
      <c r="AH5" s="97" t="s">
        <v>18</v>
      </c>
      <c r="AI5" s="98"/>
      <c r="AJ5" s="244"/>
      <c r="AK5" s="245"/>
      <c r="AL5" s="96" t="s">
        <v>11</v>
      </c>
      <c r="AM5" s="96" t="s">
        <v>12</v>
      </c>
      <c r="AN5" s="96" t="s">
        <v>13</v>
      </c>
      <c r="AO5" s="96" t="s">
        <v>355</v>
      </c>
      <c r="AP5" s="316"/>
      <c r="AQ5" s="317"/>
      <c r="AR5" s="96" t="s">
        <v>11</v>
      </c>
      <c r="AS5" s="96" t="s">
        <v>12</v>
      </c>
      <c r="AT5" s="96" t="s">
        <v>13</v>
      </c>
      <c r="AU5" s="96" t="s">
        <v>355</v>
      </c>
      <c r="AV5" s="237"/>
      <c r="AW5" s="237"/>
      <c r="AX5" s="237"/>
      <c r="AY5" s="237"/>
      <c r="AZ5" s="237"/>
      <c r="BA5" s="237"/>
      <c r="BB5" s="237"/>
      <c r="BC5" s="237"/>
      <c r="BD5" s="237"/>
      <c r="BE5" s="237"/>
      <c r="BF5" s="237"/>
      <c r="BG5" s="237"/>
      <c r="BH5" s="237"/>
      <c r="BI5" s="237"/>
      <c r="BJ5" s="237"/>
      <c r="BK5" s="237"/>
      <c r="BL5" s="237"/>
      <c r="BM5" s="237"/>
      <c r="BN5" s="313"/>
      <c r="BO5" s="313"/>
      <c r="BP5" s="277"/>
      <c r="BQ5" s="278"/>
      <c r="BR5" s="277"/>
      <c r="BS5" s="278"/>
      <c r="BT5" s="277"/>
      <c r="BU5" s="278"/>
      <c r="BV5" s="277"/>
      <c r="BW5" s="278"/>
      <c r="BX5" s="304"/>
      <c r="BY5" s="305"/>
      <c r="BZ5" s="312" t="s">
        <v>354</v>
      </c>
      <c r="CA5" s="312"/>
      <c r="CB5" s="311" t="s">
        <v>380</v>
      </c>
      <c r="CC5" s="311"/>
      <c r="CD5" s="252" t="s">
        <v>111</v>
      </c>
      <c r="CE5" s="253"/>
      <c r="CF5" s="257" t="s">
        <v>110</v>
      </c>
      <c r="CG5" s="258"/>
      <c r="CH5" s="248" t="s">
        <v>144</v>
      </c>
      <c r="CI5" s="249"/>
      <c r="CJ5" s="300" t="s">
        <v>106</v>
      </c>
      <c r="CK5" s="301"/>
    </row>
    <row r="6" spans="1:89" ht="13.5" thickBot="1">
      <c r="A6" s="290"/>
      <c r="B6" s="296"/>
      <c r="C6" s="299"/>
      <c r="D6" s="293"/>
      <c r="E6" s="99" t="s">
        <v>1</v>
      </c>
      <c r="F6" s="100" t="s">
        <v>2</v>
      </c>
      <c r="G6" s="100" t="s">
        <v>1</v>
      </c>
      <c r="H6" s="100" t="s">
        <v>2</v>
      </c>
      <c r="I6" s="100" t="s">
        <v>1</v>
      </c>
      <c r="J6" s="100" t="s">
        <v>2</v>
      </c>
      <c r="K6" s="100" t="s">
        <v>1</v>
      </c>
      <c r="L6" s="100" t="s">
        <v>2</v>
      </c>
      <c r="M6" s="100" t="s">
        <v>1</v>
      </c>
      <c r="N6" s="100" t="s">
        <v>2</v>
      </c>
      <c r="O6" s="100" t="s">
        <v>1</v>
      </c>
      <c r="P6" s="100" t="s">
        <v>2</v>
      </c>
      <c r="Q6" s="100" t="s">
        <v>1</v>
      </c>
      <c r="R6" s="100" t="s">
        <v>2</v>
      </c>
      <c r="S6" s="100" t="s">
        <v>1</v>
      </c>
      <c r="T6" s="100" t="s">
        <v>2</v>
      </c>
      <c r="U6" s="100" t="s">
        <v>1</v>
      </c>
      <c r="V6" s="100" t="s">
        <v>2</v>
      </c>
      <c r="W6" s="100" t="s">
        <v>1</v>
      </c>
      <c r="X6" s="100" t="s">
        <v>2</v>
      </c>
      <c r="Y6" s="100"/>
      <c r="Z6" s="100"/>
      <c r="AA6" s="100"/>
      <c r="AB6" s="262" t="s">
        <v>1</v>
      </c>
      <c r="AC6" s="263"/>
      <c r="AD6" s="263"/>
      <c r="AE6" s="263"/>
      <c r="AF6" s="263"/>
      <c r="AG6" s="263"/>
      <c r="AH6" s="263"/>
      <c r="AI6" s="263"/>
      <c r="AJ6" s="100" t="s">
        <v>1</v>
      </c>
      <c r="AK6" s="100" t="s">
        <v>2</v>
      </c>
      <c r="AL6" s="262" t="s">
        <v>1</v>
      </c>
      <c r="AM6" s="263"/>
      <c r="AN6" s="263"/>
      <c r="AO6" s="283"/>
      <c r="AP6" s="100" t="s">
        <v>1</v>
      </c>
      <c r="AQ6" s="100" t="s">
        <v>2</v>
      </c>
      <c r="AR6" s="262" t="s">
        <v>1</v>
      </c>
      <c r="AS6" s="263"/>
      <c r="AT6" s="283"/>
      <c r="AU6" s="101"/>
      <c r="AV6" s="100" t="s">
        <v>1</v>
      </c>
      <c r="AW6" s="100" t="s">
        <v>2</v>
      </c>
      <c r="AX6" s="100" t="s">
        <v>1</v>
      </c>
      <c r="AY6" s="100" t="s">
        <v>2</v>
      </c>
      <c r="AZ6" s="100" t="s">
        <v>1</v>
      </c>
      <c r="BA6" s="100" t="s">
        <v>2</v>
      </c>
      <c r="BB6" s="100" t="s">
        <v>1</v>
      </c>
      <c r="BC6" s="100" t="s">
        <v>2</v>
      </c>
      <c r="BD6" s="100" t="s">
        <v>1</v>
      </c>
      <c r="BE6" s="100" t="s">
        <v>2</v>
      </c>
      <c r="BF6" s="100" t="s">
        <v>1</v>
      </c>
      <c r="BG6" s="100" t="s">
        <v>2</v>
      </c>
      <c r="BH6" s="100" t="s">
        <v>1</v>
      </c>
      <c r="BI6" s="100" t="s">
        <v>2</v>
      </c>
      <c r="BJ6" s="100" t="s">
        <v>1</v>
      </c>
      <c r="BK6" s="100" t="s">
        <v>2</v>
      </c>
      <c r="BL6" s="100" t="s">
        <v>1</v>
      </c>
      <c r="BM6" s="100" t="s">
        <v>2</v>
      </c>
      <c r="BN6" s="102" t="s">
        <v>1</v>
      </c>
      <c r="BO6" s="102" t="s">
        <v>2</v>
      </c>
      <c r="BP6" s="103" t="s">
        <v>1</v>
      </c>
      <c r="BQ6" s="100" t="s">
        <v>2</v>
      </c>
      <c r="BR6" s="101" t="s">
        <v>1</v>
      </c>
      <c r="BS6" s="100" t="s">
        <v>2</v>
      </c>
      <c r="BT6" s="100" t="s">
        <v>1</v>
      </c>
      <c r="BU6" s="100" t="s">
        <v>2</v>
      </c>
      <c r="BV6" s="100" t="s">
        <v>1</v>
      </c>
      <c r="BW6" s="100" t="s">
        <v>2</v>
      </c>
      <c r="BX6" s="100" t="s">
        <v>1</v>
      </c>
      <c r="BY6" s="100" t="s">
        <v>2</v>
      </c>
      <c r="BZ6" s="100" t="s">
        <v>1</v>
      </c>
      <c r="CA6" s="100" t="s">
        <v>2</v>
      </c>
      <c r="CB6" s="100" t="s">
        <v>1</v>
      </c>
      <c r="CC6" s="100" t="s">
        <v>2</v>
      </c>
      <c r="CD6" s="104" t="s">
        <v>1</v>
      </c>
      <c r="CE6" s="100" t="s">
        <v>2</v>
      </c>
      <c r="CF6" s="104" t="s">
        <v>1</v>
      </c>
      <c r="CG6" s="100" t="s">
        <v>2</v>
      </c>
      <c r="CH6" s="104" t="s">
        <v>1</v>
      </c>
      <c r="CI6" s="100" t="s">
        <v>2</v>
      </c>
      <c r="CJ6" s="104" t="s">
        <v>1</v>
      </c>
      <c r="CK6" s="100" t="s">
        <v>2</v>
      </c>
    </row>
    <row r="7" spans="1:89" s="112" customFormat="1" ht="29.25" customHeight="1" thickBot="1">
      <c r="A7" s="284" t="s">
        <v>407</v>
      </c>
      <c r="B7" s="285"/>
      <c r="C7" s="285"/>
      <c r="D7" s="105"/>
      <c r="E7" s="106">
        <f>Ноябрь!E46</f>
        <v>0</v>
      </c>
      <c r="F7" s="106">
        <f>Ноябрь!F46</f>
        <v>0</v>
      </c>
      <c r="G7" s="106">
        <f>Ноябрь!G46</f>
        <v>0</v>
      </c>
      <c r="H7" s="106">
        <f>Ноябрь!H46</f>
        <v>0</v>
      </c>
      <c r="I7" s="106">
        <f>Ноябрь!I46</f>
        <v>0</v>
      </c>
      <c r="J7" s="106">
        <f>Ноябрь!J46</f>
        <v>0</v>
      </c>
      <c r="K7" s="106">
        <f>Ноябрь!K46</f>
        <v>0</v>
      </c>
      <c r="L7" s="106">
        <f>Ноябрь!L46</f>
        <v>0</v>
      </c>
      <c r="M7" s="106">
        <f>Ноябрь!M46</f>
        <v>0</v>
      </c>
      <c r="N7" s="106">
        <f>Ноябрь!N46</f>
        <v>0</v>
      </c>
      <c r="O7" s="106">
        <f>Ноябрь!O46</f>
        <v>0</v>
      </c>
      <c r="P7" s="106">
        <f>Ноябрь!P46</f>
        <v>0</v>
      </c>
      <c r="Q7" s="106">
        <f>Ноябрь!Q46</f>
        <v>0</v>
      </c>
      <c r="R7" s="106">
        <f>Ноябрь!R46</f>
        <v>0</v>
      </c>
      <c r="S7" s="106">
        <f>Ноябрь!S46</f>
        <v>0</v>
      </c>
      <c r="T7" s="106">
        <f>Ноябрь!T46</f>
        <v>0</v>
      </c>
      <c r="U7" s="106">
        <f>Ноябрь!U46</f>
        <v>0</v>
      </c>
      <c r="V7" s="106">
        <f>Ноябрь!V46</f>
        <v>0</v>
      </c>
      <c r="W7" s="106">
        <f>Ноябрь!W46</f>
        <v>0</v>
      </c>
      <c r="X7" s="106">
        <f>Ноябрь!X46</f>
        <v>0</v>
      </c>
      <c r="Y7" s="106">
        <f>Ноябрь!Y46</f>
        <v>0</v>
      </c>
      <c r="Z7" s="106">
        <f>Ноябрь!Z46</f>
        <v>0</v>
      </c>
      <c r="AA7" s="106">
        <f>Ноябрь!AA46</f>
        <v>0</v>
      </c>
      <c r="AB7" s="106">
        <f>Ноябрь!AB46</f>
        <v>0</v>
      </c>
      <c r="AC7" s="106">
        <f>Ноябрь!AC46</f>
        <v>0</v>
      </c>
      <c r="AD7" s="106">
        <f>Ноябрь!AD46</f>
        <v>0</v>
      </c>
      <c r="AE7" s="106">
        <f>Ноябрь!AE46</f>
        <v>0</v>
      </c>
      <c r="AF7" s="106">
        <f>Ноябрь!AF46</f>
        <v>0</v>
      </c>
      <c r="AG7" s="106">
        <f>Ноябрь!AG46</f>
        <v>0</v>
      </c>
      <c r="AH7" s="106">
        <f>Ноябрь!AH46</f>
        <v>0</v>
      </c>
      <c r="AI7" s="106">
        <f>Ноябрь!AI46</f>
        <v>0</v>
      </c>
      <c r="AJ7" s="106">
        <f>Ноябрь!AJ46</f>
        <v>0</v>
      </c>
      <c r="AK7" s="106" t="str">
        <f>Ноябрь!AK46</f>
        <v>х</v>
      </c>
      <c r="AL7" s="106">
        <f>Ноябрь!AL46</f>
        <v>0</v>
      </c>
      <c r="AM7" s="106">
        <f>Ноябрь!AM46</f>
        <v>0</v>
      </c>
      <c r="AN7" s="106">
        <f>Ноябрь!AN46</f>
        <v>0</v>
      </c>
      <c r="AO7" s="106">
        <f>Ноябрь!AO46</f>
        <v>0</v>
      </c>
      <c r="AP7" s="106">
        <f>Ноябрь!AP46</f>
        <v>0</v>
      </c>
      <c r="AQ7" s="106">
        <f>Ноябрь!AQ46</f>
        <v>0</v>
      </c>
      <c r="AR7" s="106">
        <f>Ноябрь!AR46</f>
        <v>0</v>
      </c>
      <c r="AS7" s="106">
        <f>Ноябрь!AS46</f>
        <v>0</v>
      </c>
      <c r="AT7" s="106">
        <f>Ноябрь!AT46</f>
        <v>0</v>
      </c>
      <c r="AU7" s="106">
        <f>Ноябрь!AU46</f>
        <v>0</v>
      </c>
      <c r="AV7" s="106">
        <f>Ноябрь!AV46</f>
        <v>0</v>
      </c>
      <c r="AW7" s="106">
        <f>Ноябрь!AW46</f>
        <v>0</v>
      </c>
      <c r="AX7" s="106">
        <f>Ноябрь!AX46</f>
        <v>0</v>
      </c>
      <c r="AY7" s="106">
        <f>Ноябрь!AY46</f>
        <v>0</v>
      </c>
      <c r="AZ7" s="106">
        <f>Ноябрь!AZ46</f>
        <v>0</v>
      </c>
      <c r="BA7" s="106">
        <f>Ноябрь!BA46</f>
        <v>0</v>
      </c>
      <c r="BB7" s="106">
        <f>Ноябрь!BB46</f>
        <v>0</v>
      </c>
      <c r="BC7" s="106">
        <f>Ноябрь!BC46</f>
        <v>0</v>
      </c>
      <c r="BD7" s="106">
        <f>Ноябрь!BD46</f>
        <v>0</v>
      </c>
      <c r="BE7" s="106">
        <f>Ноябрь!BE46</f>
        <v>0</v>
      </c>
      <c r="BF7" s="106">
        <f>Ноябрь!BF46</f>
        <v>0</v>
      </c>
      <c r="BG7" s="106">
        <f>Ноябрь!BG46</f>
        <v>0</v>
      </c>
      <c r="BH7" s="106">
        <f>Ноябрь!BH46</f>
        <v>0</v>
      </c>
      <c r="BI7" s="106">
        <f>Ноябрь!BI46</f>
        <v>0</v>
      </c>
      <c r="BJ7" s="106">
        <f>Ноябрь!BJ46</f>
        <v>0</v>
      </c>
      <c r="BK7" s="106">
        <f>Ноябрь!BK46</f>
        <v>0</v>
      </c>
      <c r="BL7" s="106">
        <f>Ноябрь!BL46</f>
        <v>0</v>
      </c>
      <c r="BM7" s="106">
        <f>Ноябрь!BM46</f>
        <v>0</v>
      </c>
      <c r="BN7" s="106">
        <f>Ноябрь!BN46</f>
        <v>0</v>
      </c>
      <c r="BO7" s="106">
        <f>Ноябрь!BO46</f>
        <v>0</v>
      </c>
      <c r="BP7" s="106">
        <f>Ноябрь!BP46</f>
        <v>0</v>
      </c>
      <c r="BQ7" s="106">
        <f>Ноябрь!BQ46</f>
        <v>0</v>
      </c>
      <c r="BR7" s="106">
        <f>Ноябрь!BR46</f>
        <v>0</v>
      </c>
      <c r="BS7" s="106">
        <f>Ноябрь!BS46</f>
        <v>0</v>
      </c>
      <c r="BT7" s="106">
        <f>Ноябрь!BT46</f>
        <v>0</v>
      </c>
      <c r="BU7" s="106">
        <f>Ноябрь!BU46</f>
        <v>0</v>
      </c>
      <c r="BV7" s="106">
        <f>Ноябрь!BV46</f>
        <v>0</v>
      </c>
      <c r="BW7" s="106">
        <f>Ноябрь!BW46</f>
        <v>0</v>
      </c>
      <c r="BX7" s="106">
        <f>Ноябрь!BX46</f>
        <v>0</v>
      </c>
      <c r="BY7" s="106">
        <f>Ноябрь!BY46</f>
        <v>0</v>
      </c>
      <c r="BZ7" s="106">
        <f>Ноябрь!BZ46</f>
        <v>0</v>
      </c>
      <c r="CA7" s="106">
        <f>Ноябрь!CA46</f>
        <v>0</v>
      </c>
      <c r="CB7" s="106">
        <f>Ноябрь!CB46</f>
        <v>0</v>
      </c>
      <c r="CC7" s="106">
        <f>Ноябрь!CC46</f>
        <v>0</v>
      </c>
      <c r="CD7" s="106">
        <f>Ноябрь!CD46</f>
        <v>0</v>
      </c>
      <c r="CE7" s="106">
        <f>Ноябрь!CE46</f>
        <v>0</v>
      </c>
      <c r="CF7" s="106">
        <f>Ноябрь!CF46</f>
        <v>0</v>
      </c>
      <c r="CG7" s="106">
        <f>Ноябрь!CG46</f>
        <v>0</v>
      </c>
      <c r="CH7" s="106">
        <f>Ноябрь!CH46</f>
        <v>0</v>
      </c>
      <c r="CI7" s="106">
        <f>Ноябрь!CI46</f>
        <v>0</v>
      </c>
      <c r="CJ7" s="106">
        <f>Ноябрь!CJ46</f>
        <v>0</v>
      </c>
      <c r="CK7" s="106">
        <f>Ноябрь!CK46</f>
        <v>0</v>
      </c>
    </row>
    <row r="8" spans="1:89" s="126" customFormat="1" ht="21.75" customHeight="1">
      <c r="A8" s="113"/>
      <c r="B8" s="171"/>
      <c r="C8" s="114"/>
      <c r="D8" s="115"/>
      <c r="E8" s="116"/>
      <c r="F8" s="117"/>
      <c r="G8" s="117"/>
      <c r="H8" s="117"/>
      <c r="I8" s="117"/>
      <c r="J8" s="117"/>
      <c r="K8" s="117"/>
      <c r="L8" s="117"/>
      <c r="M8" s="117"/>
      <c r="N8" s="117"/>
      <c r="O8" s="117"/>
      <c r="P8" s="117"/>
      <c r="Q8" s="148">
        <f>W8+S8+AJ8+AP8</f>
        <v>0</v>
      </c>
      <c r="R8" s="148">
        <f>T8+AK8+X8+AQ8</f>
        <v>0</v>
      </c>
      <c r="S8" s="118">
        <f aca="true" t="shared" si="0" ref="S8:S39">U8+V8</f>
        <v>0</v>
      </c>
      <c r="T8" s="127"/>
      <c r="U8" s="118"/>
      <c r="V8" s="118"/>
      <c r="W8" s="149">
        <f aca="true" t="shared" si="1" ref="W8:W39">Y8+Z8+AA8+AB8+AC8+AD8+AE8+AF8+AG8+AH8+AI8</f>
        <v>0</v>
      </c>
      <c r="X8" s="127"/>
      <c r="Y8" s="120"/>
      <c r="Z8" s="120"/>
      <c r="AA8" s="120"/>
      <c r="AB8" s="120"/>
      <c r="AC8" s="120"/>
      <c r="AD8" s="120"/>
      <c r="AE8" s="120"/>
      <c r="AF8" s="120"/>
      <c r="AG8" s="120"/>
      <c r="AH8" s="120"/>
      <c r="AI8" s="120"/>
      <c r="AJ8" s="150">
        <f>AL8+AM8+AN8+AO8</f>
        <v>0</v>
      </c>
      <c r="AK8" s="127"/>
      <c r="AL8" s="134"/>
      <c r="AM8" s="134"/>
      <c r="AN8" s="134"/>
      <c r="AO8" s="121"/>
      <c r="AP8" s="203">
        <f>AR8+AS8+AT8+AU8</f>
        <v>0</v>
      </c>
      <c r="AQ8" s="127"/>
      <c r="AR8" s="207"/>
      <c r="AS8" s="207"/>
      <c r="AT8" s="207"/>
      <c r="AU8" s="207"/>
      <c r="AV8" s="127"/>
      <c r="AW8" s="127"/>
      <c r="AX8" s="119"/>
      <c r="AY8" s="127"/>
      <c r="AZ8" s="127"/>
      <c r="BA8" s="127"/>
      <c r="BB8" s="127"/>
      <c r="BC8" s="127"/>
      <c r="BD8" s="127"/>
      <c r="BE8" s="119"/>
      <c r="BF8" s="119"/>
      <c r="BG8" s="119"/>
      <c r="BH8" s="119"/>
      <c r="BI8" s="119"/>
      <c r="BJ8" s="119"/>
      <c r="BK8" s="119"/>
      <c r="BL8" s="127"/>
      <c r="BM8" s="127"/>
      <c r="BN8" s="135"/>
      <c r="BO8" s="127"/>
      <c r="BP8" s="135"/>
      <c r="BQ8" s="122"/>
      <c r="BR8" s="135"/>
      <c r="BS8" s="127"/>
      <c r="BT8" s="127"/>
      <c r="BU8" s="127"/>
      <c r="BV8" s="119"/>
      <c r="BW8" s="119"/>
      <c r="BX8" s="148">
        <f>BZ8+CB8+CD8+CF8+CH8+CJ8</f>
        <v>0</v>
      </c>
      <c r="BY8" s="148">
        <f>CA8+CC8+CE8+CG8+CI8+CK8</f>
        <v>0</v>
      </c>
      <c r="BZ8" s="119"/>
      <c r="CA8" s="123"/>
      <c r="CB8" s="119"/>
      <c r="CC8" s="120"/>
      <c r="CD8" s="119"/>
      <c r="CE8" s="121"/>
      <c r="CF8" s="119"/>
      <c r="CG8" s="202"/>
      <c r="CH8" s="119"/>
      <c r="CI8" s="125"/>
      <c r="CJ8" s="119"/>
      <c r="CK8" s="124"/>
    </row>
    <row r="9" spans="1:89" s="128" customFormat="1" ht="22.5" customHeight="1">
      <c r="A9" s="113"/>
      <c r="B9" s="129"/>
      <c r="C9" s="130"/>
      <c r="D9" s="131"/>
      <c r="E9" s="132"/>
      <c r="F9" s="133"/>
      <c r="G9" s="133"/>
      <c r="H9" s="133"/>
      <c r="I9" s="133"/>
      <c r="J9" s="133"/>
      <c r="K9" s="127"/>
      <c r="L9" s="127"/>
      <c r="M9" s="127"/>
      <c r="N9" s="127"/>
      <c r="O9" s="119"/>
      <c r="P9" s="119"/>
      <c r="Q9" s="148">
        <f aca="true" t="shared" si="2" ref="Q9:Q38">W9+S9+AJ9+AP9</f>
        <v>0</v>
      </c>
      <c r="R9" s="148">
        <f aca="true" t="shared" si="3" ref="R9:R39">T9+AK9+X9+AQ9</f>
        <v>0</v>
      </c>
      <c r="S9" s="118">
        <f t="shared" si="0"/>
        <v>0</v>
      </c>
      <c r="T9" s="127"/>
      <c r="U9" s="118"/>
      <c r="V9" s="118"/>
      <c r="W9" s="149">
        <f t="shared" si="1"/>
        <v>0</v>
      </c>
      <c r="X9" s="127"/>
      <c r="Y9" s="120"/>
      <c r="Z9" s="120"/>
      <c r="AA9" s="120"/>
      <c r="AB9" s="120"/>
      <c r="AC9" s="120"/>
      <c r="AD9" s="120"/>
      <c r="AE9" s="120"/>
      <c r="AF9" s="120"/>
      <c r="AG9" s="120"/>
      <c r="AH9" s="120"/>
      <c r="AI9" s="120"/>
      <c r="AJ9" s="150">
        <f aca="true" t="shared" si="4" ref="AJ9:AJ39">AL9+AM9+AN9+AO9</f>
        <v>0</v>
      </c>
      <c r="AK9" s="127"/>
      <c r="AL9" s="134"/>
      <c r="AM9" s="134"/>
      <c r="AN9" s="134"/>
      <c r="AO9" s="121"/>
      <c r="AP9" s="203">
        <f aca="true" t="shared" si="5" ref="AP9:AP39">AR9+AS9+AT9+AU9</f>
        <v>0</v>
      </c>
      <c r="AQ9" s="127"/>
      <c r="AR9" s="207"/>
      <c r="AS9" s="207"/>
      <c r="AT9" s="207"/>
      <c r="AU9" s="207"/>
      <c r="AV9" s="127"/>
      <c r="AW9" s="127"/>
      <c r="AX9" s="119"/>
      <c r="AY9" s="127"/>
      <c r="AZ9" s="127"/>
      <c r="BA9" s="127"/>
      <c r="BB9" s="127"/>
      <c r="BC9" s="127"/>
      <c r="BD9" s="127"/>
      <c r="BE9" s="119"/>
      <c r="BF9" s="119"/>
      <c r="BG9" s="119"/>
      <c r="BH9" s="119"/>
      <c r="BI9" s="119"/>
      <c r="BJ9" s="119"/>
      <c r="BK9" s="119"/>
      <c r="BL9" s="127"/>
      <c r="BM9" s="127"/>
      <c r="BN9" s="135"/>
      <c r="BO9" s="127"/>
      <c r="BP9" s="135"/>
      <c r="BQ9" s="122"/>
      <c r="BR9" s="135"/>
      <c r="BS9" s="127"/>
      <c r="BT9" s="127"/>
      <c r="BU9" s="127"/>
      <c r="BV9" s="119"/>
      <c r="BW9" s="119"/>
      <c r="BX9" s="148">
        <f aca="true" t="shared" si="6" ref="BX9:BY39">BZ9+CB9+CD9+CF9+CH9+CJ9</f>
        <v>0</v>
      </c>
      <c r="BY9" s="148">
        <f t="shared" si="6"/>
        <v>0</v>
      </c>
      <c r="BZ9" s="127"/>
      <c r="CA9" s="123"/>
      <c r="CB9" s="119"/>
      <c r="CC9" s="120"/>
      <c r="CD9" s="119"/>
      <c r="CE9" s="121"/>
      <c r="CF9" s="119"/>
      <c r="CG9" s="202"/>
      <c r="CH9" s="119"/>
      <c r="CI9" s="125"/>
      <c r="CJ9" s="119"/>
      <c r="CK9" s="124"/>
    </row>
    <row r="10" spans="1:89" s="128" customFormat="1" ht="22.5" customHeight="1">
      <c r="A10" s="113"/>
      <c r="B10" s="129"/>
      <c r="C10" s="130"/>
      <c r="D10" s="131"/>
      <c r="E10" s="132"/>
      <c r="F10" s="133"/>
      <c r="G10" s="133"/>
      <c r="H10" s="133"/>
      <c r="I10" s="133"/>
      <c r="J10" s="133"/>
      <c r="K10" s="127"/>
      <c r="L10" s="127"/>
      <c r="M10" s="127"/>
      <c r="N10" s="127"/>
      <c r="O10" s="119"/>
      <c r="P10" s="119"/>
      <c r="Q10" s="148">
        <f t="shared" si="2"/>
        <v>0</v>
      </c>
      <c r="R10" s="148">
        <f t="shared" si="3"/>
        <v>0</v>
      </c>
      <c r="S10" s="118">
        <f t="shared" si="0"/>
        <v>0</v>
      </c>
      <c r="T10" s="127"/>
      <c r="U10" s="118"/>
      <c r="V10" s="118"/>
      <c r="W10" s="149">
        <f t="shared" si="1"/>
        <v>0</v>
      </c>
      <c r="X10" s="127"/>
      <c r="Y10" s="120"/>
      <c r="Z10" s="120"/>
      <c r="AA10" s="120"/>
      <c r="AB10" s="120"/>
      <c r="AC10" s="120"/>
      <c r="AD10" s="120"/>
      <c r="AE10" s="120"/>
      <c r="AF10" s="120"/>
      <c r="AG10" s="120"/>
      <c r="AH10" s="120"/>
      <c r="AI10" s="120"/>
      <c r="AJ10" s="150">
        <f t="shared" si="4"/>
        <v>0</v>
      </c>
      <c r="AK10" s="127"/>
      <c r="AL10" s="134"/>
      <c r="AM10" s="134"/>
      <c r="AN10" s="134"/>
      <c r="AO10" s="121"/>
      <c r="AP10" s="203">
        <f t="shared" si="5"/>
        <v>0</v>
      </c>
      <c r="AQ10" s="127"/>
      <c r="AR10" s="207"/>
      <c r="AS10" s="207"/>
      <c r="AT10" s="207"/>
      <c r="AU10" s="207"/>
      <c r="AV10" s="127"/>
      <c r="AW10" s="127"/>
      <c r="AX10" s="119"/>
      <c r="AY10" s="127"/>
      <c r="AZ10" s="127"/>
      <c r="BA10" s="127"/>
      <c r="BB10" s="127"/>
      <c r="BC10" s="127"/>
      <c r="BD10" s="127"/>
      <c r="BE10" s="119"/>
      <c r="BF10" s="119"/>
      <c r="BG10" s="119"/>
      <c r="BH10" s="119"/>
      <c r="BI10" s="119"/>
      <c r="BJ10" s="119"/>
      <c r="BK10" s="119"/>
      <c r="BL10" s="127"/>
      <c r="BM10" s="127"/>
      <c r="BN10" s="135"/>
      <c r="BO10" s="127"/>
      <c r="BP10" s="135"/>
      <c r="BQ10" s="122"/>
      <c r="BR10" s="135"/>
      <c r="BS10" s="127"/>
      <c r="BT10" s="127"/>
      <c r="BU10" s="127"/>
      <c r="BV10" s="119"/>
      <c r="BW10" s="119"/>
      <c r="BX10" s="148">
        <f t="shared" si="6"/>
        <v>0</v>
      </c>
      <c r="BY10" s="148">
        <f t="shared" si="6"/>
        <v>0</v>
      </c>
      <c r="BZ10" s="127"/>
      <c r="CA10" s="123"/>
      <c r="CB10" s="119"/>
      <c r="CC10" s="120"/>
      <c r="CD10" s="119"/>
      <c r="CE10" s="121"/>
      <c r="CF10" s="119"/>
      <c r="CG10" s="202"/>
      <c r="CH10" s="119"/>
      <c r="CI10" s="125"/>
      <c r="CJ10" s="119"/>
      <c r="CK10" s="124"/>
    </row>
    <row r="11" spans="1:89" s="128" customFormat="1" ht="22.5" customHeight="1">
      <c r="A11" s="113"/>
      <c r="B11" s="129"/>
      <c r="C11" s="130"/>
      <c r="D11" s="131"/>
      <c r="E11" s="132"/>
      <c r="F11" s="133"/>
      <c r="G11" s="133"/>
      <c r="H11" s="133"/>
      <c r="I11" s="133"/>
      <c r="J11" s="133"/>
      <c r="K11" s="127"/>
      <c r="L11" s="127"/>
      <c r="M11" s="127"/>
      <c r="N11" s="127"/>
      <c r="O11" s="119"/>
      <c r="P11" s="119"/>
      <c r="Q11" s="148">
        <f t="shared" si="2"/>
        <v>0</v>
      </c>
      <c r="R11" s="148">
        <f t="shared" si="3"/>
        <v>0</v>
      </c>
      <c r="S11" s="118">
        <f t="shared" si="0"/>
        <v>0</v>
      </c>
      <c r="T11" s="127"/>
      <c r="U11" s="118"/>
      <c r="V11" s="118"/>
      <c r="W11" s="149">
        <f t="shared" si="1"/>
        <v>0</v>
      </c>
      <c r="X11" s="127"/>
      <c r="Y11" s="120"/>
      <c r="Z11" s="120"/>
      <c r="AA11" s="120"/>
      <c r="AB11" s="120"/>
      <c r="AC11" s="120"/>
      <c r="AD11" s="120"/>
      <c r="AE11" s="120"/>
      <c r="AF11" s="120"/>
      <c r="AG11" s="120"/>
      <c r="AH11" s="120"/>
      <c r="AI11" s="120"/>
      <c r="AJ11" s="150">
        <f t="shared" si="4"/>
        <v>0</v>
      </c>
      <c r="AK11" s="127"/>
      <c r="AL11" s="134"/>
      <c r="AM11" s="134"/>
      <c r="AN11" s="134"/>
      <c r="AO11" s="121"/>
      <c r="AP11" s="203">
        <f t="shared" si="5"/>
        <v>0</v>
      </c>
      <c r="AQ11" s="127"/>
      <c r="AR11" s="207"/>
      <c r="AS11" s="207"/>
      <c r="AT11" s="207"/>
      <c r="AU11" s="207"/>
      <c r="AV11" s="127"/>
      <c r="AW11" s="127"/>
      <c r="AX11" s="119"/>
      <c r="AY11" s="127"/>
      <c r="AZ11" s="127"/>
      <c r="BA11" s="127"/>
      <c r="BB11" s="127"/>
      <c r="BC11" s="127"/>
      <c r="BD11" s="127"/>
      <c r="BE11" s="119"/>
      <c r="BF11" s="119"/>
      <c r="BG11" s="119"/>
      <c r="BH11" s="119"/>
      <c r="BI11" s="119"/>
      <c r="BJ11" s="119"/>
      <c r="BK11" s="119"/>
      <c r="BL11" s="127"/>
      <c r="BM11" s="127"/>
      <c r="BN11" s="135"/>
      <c r="BO11" s="127"/>
      <c r="BP11" s="135"/>
      <c r="BQ11" s="122"/>
      <c r="BR11" s="135"/>
      <c r="BS11" s="127"/>
      <c r="BT11" s="127"/>
      <c r="BU11" s="127"/>
      <c r="BV11" s="119"/>
      <c r="BW11" s="119"/>
      <c r="BX11" s="148">
        <f t="shared" si="6"/>
        <v>0</v>
      </c>
      <c r="BY11" s="148">
        <f t="shared" si="6"/>
        <v>0</v>
      </c>
      <c r="BZ11" s="127"/>
      <c r="CA11" s="123"/>
      <c r="CB11" s="119"/>
      <c r="CC11" s="120"/>
      <c r="CD11" s="119"/>
      <c r="CE11" s="121"/>
      <c r="CF11" s="119"/>
      <c r="CG11" s="202"/>
      <c r="CH11" s="119"/>
      <c r="CI11" s="125"/>
      <c r="CJ11" s="119"/>
      <c r="CK11" s="124"/>
    </row>
    <row r="12" spans="1:89" s="128" customFormat="1" ht="22.5" customHeight="1">
      <c r="A12" s="113"/>
      <c r="B12" s="129"/>
      <c r="C12" s="130"/>
      <c r="D12" s="131"/>
      <c r="E12" s="132"/>
      <c r="F12" s="133"/>
      <c r="G12" s="133"/>
      <c r="H12" s="133"/>
      <c r="I12" s="133"/>
      <c r="J12" s="133"/>
      <c r="K12" s="127"/>
      <c r="L12" s="127"/>
      <c r="M12" s="127"/>
      <c r="N12" s="127"/>
      <c r="O12" s="119"/>
      <c r="P12" s="119"/>
      <c r="Q12" s="148">
        <f t="shared" si="2"/>
        <v>0</v>
      </c>
      <c r="R12" s="148">
        <f t="shared" si="3"/>
        <v>0</v>
      </c>
      <c r="S12" s="118">
        <f t="shared" si="0"/>
        <v>0</v>
      </c>
      <c r="T12" s="127"/>
      <c r="U12" s="118"/>
      <c r="V12" s="118"/>
      <c r="W12" s="149">
        <f t="shared" si="1"/>
        <v>0</v>
      </c>
      <c r="X12" s="127"/>
      <c r="Y12" s="120"/>
      <c r="Z12" s="120"/>
      <c r="AA12" s="120"/>
      <c r="AB12" s="120"/>
      <c r="AC12" s="120"/>
      <c r="AD12" s="120"/>
      <c r="AE12" s="120"/>
      <c r="AF12" s="120"/>
      <c r="AG12" s="120"/>
      <c r="AH12" s="120"/>
      <c r="AI12" s="120"/>
      <c r="AJ12" s="150">
        <f t="shared" si="4"/>
        <v>0</v>
      </c>
      <c r="AK12" s="127"/>
      <c r="AL12" s="134"/>
      <c r="AM12" s="134"/>
      <c r="AN12" s="134"/>
      <c r="AO12" s="121"/>
      <c r="AP12" s="203">
        <f t="shared" si="5"/>
        <v>0</v>
      </c>
      <c r="AQ12" s="127"/>
      <c r="AR12" s="207"/>
      <c r="AS12" s="207"/>
      <c r="AT12" s="207"/>
      <c r="AU12" s="207"/>
      <c r="AV12" s="127"/>
      <c r="AW12" s="127"/>
      <c r="AX12" s="119"/>
      <c r="AY12" s="127"/>
      <c r="AZ12" s="127"/>
      <c r="BA12" s="127"/>
      <c r="BB12" s="127"/>
      <c r="BC12" s="127"/>
      <c r="BD12" s="127"/>
      <c r="BE12" s="119"/>
      <c r="BF12" s="119"/>
      <c r="BG12" s="119"/>
      <c r="BH12" s="119"/>
      <c r="BI12" s="119"/>
      <c r="BJ12" s="119"/>
      <c r="BK12" s="119"/>
      <c r="BL12" s="127"/>
      <c r="BM12" s="127"/>
      <c r="BN12" s="135"/>
      <c r="BO12" s="127"/>
      <c r="BP12" s="135"/>
      <c r="BQ12" s="122"/>
      <c r="BR12" s="135"/>
      <c r="BS12" s="127"/>
      <c r="BT12" s="127"/>
      <c r="BU12" s="127"/>
      <c r="BV12" s="119"/>
      <c r="BW12" s="119"/>
      <c r="BX12" s="148">
        <f t="shared" si="6"/>
        <v>0</v>
      </c>
      <c r="BY12" s="148">
        <f t="shared" si="6"/>
        <v>0</v>
      </c>
      <c r="BZ12" s="127"/>
      <c r="CA12" s="123"/>
      <c r="CB12" s="119"/>
      <c r="CC12" s="120"/>
      <c r="CD12" s="119"/>
      <c r="CE12" s="121"/>
      <c r="CF12" s="119"/>
      <c r="CG12" s="202"/>
      <c r="CH12" s="119"/>
      <c r="CI12" s="125"/>
      <c r="CJ12" s="119"/>
      <c r="CK12" s="124"/>
    </row>
    <row r="13" spans="1:89" s="128" customFormat="1" ht="22.5" customHeight="1">
      <c r="A13" s="113"/>
      <c r="B13" s="129"/>
      <c r="C13" s="114"/>
      <c r="D13" s="131"/>
      <c r="E13" s="132"/>
      <c r="F13" s="133"/>
      <c r="G13" s="133"/>
      <c r="H13" s="133"/>
      <c r="I13" s="133"/>
      <c r="J13" s="133"/>
      <c r="K13" s="127"/>
      <c r="L13" s="127"/>
      <c r="M13" s="127"/>
      <c r="N13" s="127"/>
      <c r="O13" s="119"/>
      <c r="P13" s="119"/>
      <c r="Q13" s="148">
        <f t="shared" si="2"/>
        <v>0</v>
      </c>
      <c r="R13" s="148">
        <f t="shared" si="3"/>
        <v>0</v>
      </c>
      <c r="S13" s="118">
        <f t="shared" si="0"/>
        <v>0</v>
      </c>
      <c r="T13" s="127"/>
      <c r="U13" s="118"/>
      <c r="V13" s="118"/>
      <c r="W13" s="149">
        <f t="shared" si="1"/>
        <v>0</v>
      </c>
      <c r="X13" s="127"/>
      <c r="Y13" s="120"/>
      <c r="Z13" s="120"/>
      <c r="AA13" s="120"/>
      <c r="AB13" s="120"/>
      <c r="AC13" s="120"/>
      <c r="AD13" s="120"/>
      <c r="AE13" s="120"/>
      <c r="AF13" s="120"/>
      <c r="AG13" s="120"/>
      <c r="AH13" s="120"/>
      <c r="AI13" s="120"/>
      <c r="AJ13" s="150">
        <f t="shared" si="4"/>
        <v>0</v>
      </c>
      <c r="AK13" s="127"/>
      <c r="AL13" s="134"/>
      <c r="AM13" s="134"/>
      <c r="AN13" s="134"/>
      <c r="AO13" s="121"/>
      <c r="AP13" s="203">
        <f t="shared" si="5"/>
        <v>0</v>
      </c>
      <c r="AQ13" s="127"/>
      <c r="AR13" s="207"/>
      <c r="AS13" s="207"/>
      <c r="AT13" s="207"/>
      <c r="AU13" s="207"/>
      <c r="AV13" s="127"/>
      <c r="AW13" s="127"/>
      <c r="AX13" s="119"/>
      <c r="AY13" s="127"/>
      <c r="AZ13" s="127"/>
      <c r="BA13" s="127"/>
      <c r="BB13" s="127"/>
      <c r="BC13" s="127"/>
      <c r="BD13" s="127"/>
      <c r="BE13" s="119"/>
      <c r="BF13" s="119"/>
      <c r="BG13" s="119"/>
      <c r="BH13" s="119"/>
      <c r="BI13" s="119"/>
      <c r="BJ13" s="119"/>
      <c r="BK13" s="119"/>
      <c r="BL13" s="127"/>
      <c r="BM13" s="127"/>
      <c r="BN13" s="135"/>
      <c r="BO13" s="127"/>
      <c r="BP13" s="135"/>
      <c r="BQ13" s="122"/>
      <c r="BR13" s="135"/>
      <c r="BS13" s="127"/>
      <c r="BT13" s="127"/>
      <c r="BU13" s="127"/>
      <c r="BV13" s="119"/>
      <c r="BW13" s="119"/>
      <c r="BX13" s="148">
        <f t="shared" si="6"/>
        <v>0</v>
      </c>
      <c r="BY13" s="148">
        <f t="shared" si="6"/>
        <v>0</v>
      </c>
      <c r="BZ13" s="127"/>
      <c r="CA13" s="123"/>
      <c r="CB13" s="119"/>
      <c r="CC13" s="120"/>
      <c r="CD13" s="119"/>
      <c r="CE13" s="121"/>
      <c r="CF13" s="119"/>
      <c r="CG13" s="202"/>
      <c r="CH13" s="119"/>
      <c r="CI13" s="125"/>
      <c r="CJ13" s="119"/>
      <c r="CK13" s="124"/>
    </row>
    <row r="14" spans="1:89" s="128" customFormat="1" ht="22.5" customHeight="1">
      <c r="A14" s="113" t="s">
        <v>113</v>
      </c>
      <c r="B14" s="129"/>
      <c r="C14" s="114"/>
      <c r="D14" s="131"/>
      <c r="E14" s="132"/>
      <c r="F14" s="133"/>
      <c r="G14" s="133"/>
      <c r="H14" s="133"/>
      <c r="I14" s="133"/>
      <c r="J14" s="133"/>
      <c r="K14" s="127"/>
      <c r="L14" s="127"/>
      <c r="M14" s="127"/>
      <c r="N14" s="127"/>
      <c r="O14" s="119"/>
      <c r="P14" s="119"/>
      <c r="Q14" s="148">
        <f t="shared" si="2"/>
        <v>0</v>
      </c>
      <c r="R14" s="148">
        <f t="shared" si="3"/>
        <v>0</v>
      </c>
      <c r="S14" s="118">
        <f t="shared" si="0"/>
        <v>0</v>
      </c>
      <c r="T14" s="127"/>
      <c r="U14" s="118"/>
      <c r="V14" s="118"/>
      <c r="W14" s="149">
        <f t="shared" si="1"/>
        <v>0</v>
      </c>
      <c r="X14" s="127"/>
      <c r="Y14" s="120"/>
      <c r="Z14" s="120"/>
      <c r="AA14" s="120"/>
      <c r="AB14" s="120"/>
      <c r="AC14" s="120"/>
      <c r="AD14" s="120"/>
      <c r="AE14" s="120"/>
      <c r="AF14" s="120"/>
      <c r="AG14" s="120"/>
      <c r="AH14" s="120"/>
      <c r="AI14" s="120"/>
      <c r="AJ14" s="150">
        <f t="shared" si="4"/>
        <v>0</v>
      </c>
      <c r="AK14" s="127"/>
      <c r="AL14" s="134"/>
      <c r="AM14" s="134"/>
      <c r="AN14" s="134"/>
      <c r="AO14" s="121"/>
      <c r="AP14" s="203">
        <f t="shared" si="5"/>
        <v>0</v>
      </c>
      <c r="AQ14" s="127"/>
      <c r="AR14" s="207"/>
      <c r="AS14" s="207"/>
      <c r="AT14" s="207"/>
      <c r="AU14" s="207"/>
      <c r="AV14" s="127"/>
      <c r="AW14" s="127"/>
      <c r="AX14" s="119"/>
      <c r="AY14" s="127"/>
      <c r="AZ14" s="127"/>
      <c r="BA14" s="127"/>
      <c r="BB14" s="127"/>
      <c r="BC14" s="127"/>
      <c r="BD14" s="127"/>
      <c r="BE14" s="119"/>
      <c r="BF14" s="119"/>
      <c r="BG14" s="119"/>
      <c r="BH14" s="119"/>
      <c r="BI14" s="119"/>
      <c r="BJ14" s="119"/>
      <c r="BK14" s="119"/>
      <c r="BL14" s="127"/>
      <c r="BM14" s="127"/>
      <c r="BN14" s="135"/>
      <c r="BO14" s="127"/>
      <c r="BP14" s="135"/>
      <c r="BQ14" s="122"/>
      <c r="BR14" s="135"/>
      <c r="BS14" s="127"/>
      <c r="BT14" s="127"/>
      <c r="BU14" s="127"/>
      <c r="BV14" s="119"/>
      <c r="BW14" s="119"/>
      <c r="BX14" s="148">
        <f t="shared" si="6"/>
        <v>0</v>
      </c>
      <c r="BY14" s="148">
        <f t="shared" si="6"/>
        <v>0</v>
      </c>
      <c r="BZ14" s="127"/>
      <c r="CA14" s="123"/>
      <c r="CB14" s="119"/>
      <c r="CC14" s="120"/>
      <c r="CD14" s="119"/>
      <c r="CE14" s="121"/>
      <c r="CF14" s="119"/>
      <c r="CG14" s="202"/>
      <c r="CH14" s="119"/>
      <c r="CI14" s="125"/>
      <c r="CJ14" s="119"/>
      <c r="CK14" s="124"/>
    </row>
    <row r="15" spans="1:89" s="128" customFormat="1" ht="22.5" customHeight="1">
      <c r="A15" s="113" t="s">
        <v>114</v>
      </c>
      <c r="B15" s="129"/>
      <c r="C15" s="114"/>
      <c r="D15" s="131"/>
      <c r="E15" s="132"/>
      <c r="F15" s="133"/>
      <c r="G15" s="133"/>
      <c r="H15" s="133"/>
      <c r="I15" s="133"/>
      <c r="J15" s="133"/>
      <c r="K15" s="127"/>
      <c r="L15" s="127"/>
      <c r="M15" s="127"/>
      <c r="N15" s="127"/>
      <c r="O15" s="119"/>
      <c r="P15" s="119"/>
      <c r="Q15" s="148">
        <f t="shared" si="2"/>
        <v>0</v>
      </c>
      <c r="R15" s="148">
        <f t="shared" si="3"/>
        <v>0</v>
      </c>
      <c r="S15" s="118">
        <f t="shared" si="0"/>
        <v>0</v>
      </c>
      <c r="T15" s="127"/>
      <c r="U15" s="118"/>
      <c r="V15" s="118"/>
      <c r="W15" s="149">
        <f t="shared" si="1"/>
        <v>0</v>
      </c>
      <c r="X15" s="127"/>
      <c r="Y15" s="120"/>
      <c r="Z15" s="120"/>
      <c r="AA15" s="120"/>
      <c r="AB15" s="120"/>
      <c r="AC15" s="120"/>
      <c r="AD15" s="120"/>
      <c r="AE15" s="120"/>
      <c r="AF15" s="120"/>
      <c r="AG15" s="120"/>
      <c r="AH15" s="120"/>
      <c r="AI15" s="120"/>
      <c r="AJ15" s="150">
        <f t="shared" si="4"/>
        <v>0</v>
      </c>
      <c r="AK15" s="127"/>
      <c r="AL15" s="134"/>
      <c r="AM15" s="134"/>
      <c r="AN15" s="134"/>
      <c r="AO15" s="121"/>
      <c r="AP15" s="203">
        <f t="shared" si="5"/>
        <v>0</v>
      </c>
      <c r="AQ15" s="127"/>
      <c r="AR15" s="207"/>
      <c r="AS15" s="207"/>
      <c r="AT15" s="207"/>
      <c r="AU15" s="207"/>
      <c r="AV15" s="127"/>
      <c r="AW15" s="127"/>
      <c r="AX15" s="119"/>
      <c r="AY15" s="127"/>
      <c r="AZ15" s="127"/>
      <c r="BA15" s="127"/>
      <c r="BB15" s="127"/>
      <c r="BC15" s="127"/>
      <c r="BD15" s="127"/>
      <c r="BE15" s="119"/>
      <c r="BF15" s="119"/>
      <c r="BG15" s="119"/>
      <c r="BH15" s="119"/>
      <c r="BI15" s="119"/>
      <c r="BJ15" s="119"/>
      <c r="BK15" s="119"/>
      <c r="BL15" s="127"/>
      <c r="BM15" s="127"/>
      <c r="BN15" s="135"/>
      <c r="BO15" s="127"/>
      <c r="BP15" s="135"/>
      <c r="BQ15" s="122"/>
      <c r="BR15" s="135"/>
      <c r="BS15" s="127"/>
      <c r="BT15" s="127"/>
      <c r="BU15" s="127"/>
      <c r="BV15" s="119"/>
      <c r="BW15" s="119"/>
      <c r="BX15" s="148">
        <f t="shared" si="6"/>
        <v>0</v>
      </c>
      <c r="BY15" s="148">
        <f t="shared" si="6"/>
        <v>0</v>
      </c>
      <c r="BZ15" s="127"/>
      <c r="CA15" s="123"/>
      <c r="CB15" s="119"/>
      <c r="CC15" s="120"/>
      <c r="CD15" s="119"/>
      <c r="CE15" s="121"/>
      <c r="CF15" s="119"/>
      <c r="CG15" s="202"/>
      <c r="CH15" s="119"/>
      <c r="CI15" s="125"/>
      <c r="CJ15" s="119"/>
      <c r="CK15" s="124"/>
    </row>
    <row r="16" spans="1:89" s="128" customFormat="1" ht="22.5" customHeight="1">
      <c r="A16" s="113" t="s">
        <v>115</v>
      </c>
      <c r="B16" s="129"/>
      <c r="C16" s="114"/>
      <c r="D16" s="131"/>
      <c r="E16" s="132"/>
      <c r="F16" s="133"/>
      <c r="G16" s="133"/>
      <c r="H16" s="133"/>
      <c r="I16" s="133"/>
      <c r="J16" s="133"/>
      <c r="K16" s="127"/>
      <c r="L16" s="127"/>
      <c r="M16" s="127"/>
      <c r="N16" s="127"/>
      <c r="O16" s="119"/>
      <c r="P16" s="119"/>
      <c r="Q16" s="148">
        <f t="shared" si="2"/>
        <v>0</v>
      </c>
      <c r="R16" s="148">
        <f t="shared" si="3"/>
        <v>0</v>
      </c>
      <c r="S16" s="118">
        <f t="shared" si="0"/>
        <v>0</v>
      </c>
      <c r="T16" s="127"/>
      <c r="U16" s="118"/>
      <c r="V16" s="118"/>
      <c r="W16" s="149">
        <f t="shared" si="1"/>
        <v>0</v>
      </c>
      <c r="X16" s="127"/>
      <c r="Y16" s="120"/>
      <c r="Z16" s="120"/>
      <c r="AA16" s="120"/>
      <c r="AB16" s="120"/>
      <c r="AC16" s="120"/>
      <c r="AD16" s="120"/>
      <c r="AE16" s="120"/>
      <c r="AF16" s="120"/>
      <c r="AG16" s="120"/>
      <c r="AH16" s="120"/>
      <c r="AI16" s="120"/>
      <c r="AJ16" s="150">
        <f t="shared" si="4"/>
        <v>0</v>
      </c>
      <c r="AK16" s="127"/>
      <c r="AL16" s="134"/>
      <c r="AM16" s="134"/>
      <c r="AN16" s="134"/>
      <c r="AO16" s="121"/>
      <c r="AP16" s="203">
        <f t="shared" si="5"/>
        <v>0</v>
      </c>
      <c r="AQ16" s="127"/>
      <c r="AR16" s="207"/>
      <c r="AS16" s="207"/>
      <c r="AT16" s="207"/>
      <c r="AU16" s="207"/>
      <c r="AV16" s="127"/>
      <c r="AW16" s="127"/>
      <c r="AX16" s="119"/>
      <c r="AY16" s="127"/>
      <c r="AZ16" s="127"/>
      <c r="BA16" s="127"/>
      <c r="BB16" s="127"/>
      <c r="BC16" s="127"/>
      <c r="BD16" s="127"/>
      <c r="BE16" s="119"/>
      <c r="BF16" s="119"/>
      <c r="BG16" s="119"/>
      <c r="BH16" s="119"/>
      <c r="BI16" s="119"/>
      <c r="BJ16" s="119"/>
      <c r="BK16" s="119"/>
      <c r="BL16" s="127"/>
      <c r="BM16" s="127"/>
      <c r="BN16" s="135"/>
      <c r="BO16" s="127"/>
      <c r="BP16" s="135"/>
      <c r="BQ16" s="122"/>
      <c r="BR16" s="135"/>
      <c r="BS16" s="127"/>
      <c r="BT16" s="127"/>
      <c r="BU16" s="127"/>
      <c r="BV16" s="119"/>
      <c r="BW16" s="119"/>
      <c r="BX16" s="148">
        <f t="shared" si="6"/>
        <v>0</v>
      </c>
      <c r="BY16" s="148">
        <f t="shared" si="6"/>
        <v>0</v>
      </c>
      <c r="BZ16" s="127"/>
      <c r="CA16" s="123"/>
      <c r="CB16" s="119"/>
      <c r="CC16" s="120"/>
      <c r="CD16" s="119"/>
      <c r="CE16" s="121"/>
      <c r="CF16" s="119"/>
      <c r="CG16" s="202"/>
      <c r="CH16" s="119"/>
      <c r="CI16" s="125"/>
      <c r="CJ16" s="119"/>
      <c r="CK16" s="124"/>
    </row>
    <row r="17" spans="1:89" s="128" customFormat="1" ht="22.5" customHeight="1">
      <c r="A17" s="113" t="s">
        <v>116</v>
      </c>
      <c r="B17" s="129"/>
      <c r="C17" s="114"/>
      <c r="D17" s="131"/>
      <c r="E17" s="132"/>
      <c r="F17" s="133"/>
      <c r="G17" s="133"/>
      <c r="H17" s="133"/>
      <c r="I17" s="133"/>
      <c r="J17" s="133"/>
      <c r="K17" s="127"/>
      <c r="L17" s="127"/>
      <c r="M17" s="127"/>
      <c r="N17" s="127"/>
      <c r="O17" s="119"/>
      <c r="P17" s="119"/>
      <c r="Q17" s="148">
        <f t="shared" si="2"/>
        <v>0</v>
      </c>
      <c r="R17" s="148">
        <f t="shared" si="3"/>
        <v>0</v>
      </c>
      <c r="S17" s="118">
        <f t="shared" si="0"/>
        <v>0</v>
      </c>
      <c r="T17" s="127"/>
      <c r="U17" s="118"/>
      <c r="V17" s="118"/>
      <c r="W17" s="149">
        <f t="shared" si="1"/>
        <v>0</v>
      </c>
      <c r="X17" s="127"/>
      <c r="Y17" s="120"/>
      <c r="Z17" s="120"/>
      <c r="AA17" s="120"/>
      <c r="AB17" s="120"/>
      <c r="AC17" s="120"/>
      <c r="AD17" s="120"/>
      <c r="AE17" s="120"/>
      <c r="AF17" s="120"/>
      <c r="AG17" s="120"/>
      <c r="AH17" s="120"/>
      <c r="AI17" s="120"/>
      <c r="AJ17" s="150">
        <f t="shared" si="4"/>
        <v>0</v>
      </c>
      <c r="AK17" s="127"/>
      <c r="AL17" s="134"/>
      <c r="AM17" s="134"/>
      <c r="AN17" s="134"/>
      <c r="AO17" s="121"/>
      <c r="AP17" s="203">
        <f t="shared" si="5"/>
        <v>0</v>
      </c>
      <c r="AQ17" s="127"/>
      <c r="AR17" s="207"/>
      <c r="AS17" s="207"/>
      <c r="AT17" s="207"/>
      <c r="AU17" s="207"/>
      <c r="AV17" s="127"/>
      <c r="AW17" s="127"/>
      <c r="AX17" s="119"/>
      <c r="AY17" s="127"/>
      <c r="AZ17" s="127"/>
      <c r="BA17" s="127"/>
      <c r="BB17" s="127"/>
      <c r="BC17" s="127"/>
      <c r="BD17" s="127"/>
      <c r="BE17" s="119"/>
      <c r="BF17" s="119"/>
      <c r="BG17" s="119"/>
      <c r="BH17" s="119"/>
      <c r="BI17" s="119"/>
      <c r="BJ17" s="119"/>
      <c r="BK17" s="119"/>
      <c r="BL17" s="127"/>
      <c r="BM17" s="127"/>
      <c r="BN17" s="135"/>
      <c r="BO17" s="127"/>
      <c r="BP17" s="135"/>
      <c r="BQ17" s="122"/>
      <c r="BR17" s="135"/>
      <c r="BS17" s="127"/>
      <c r="BT17" s="127"/>
      <c r="BU17" s="127"/>
      <c r="BV17" s="119"/>
      <c r="BW17" s="119"/>
      <c r="BX17" s="148">
        <f t="shared" si="6"/>
        <v>0</v>
      </c>
      <c r="BY17" s="148">
        <f t="shared" si="6"/>
        <v>0</v>
      </c>
      <c r="BZ17" s="127"/>
      <c r="CA17" s="123"/>
      <c r="CB17" s="119"/>
      <c r="CC17" s="120"/>
      <c r="CD17" s="119"/>
      <c r="CE17" s="121"/>
      <c r="CF17" s="119"/>
      <c r="CG17" s="202"/>
      <c r="CH17" s="119"/>
      <c r="CI17" s="125"/>
      <c r="CJ17" s="119"/>
      <c r="CK17" s="124"/>
    </row>
    <row r="18" spans="1:89" s="128" customFormat="1" ht="22.5" customHeight="1">
      <c r="A18" s="113" t="s">
        <v>117</v>
      </c>
      <c r="B18" s="129"/>
      <c r="C18" s="114"/>
      <c r="D18" s="131"/>
      <c r="E18" s="132"/>
      <c r="F18" s="133"/>
      <c r="G18" s="133"/>
      <c r="H18" s="133"/>
      <c r="I18" s="133"/>
      <c r="J18" s="133"/>
      <c r="K18" s="127"/>
      <c r="L18" s="127"/>
      <c r="M18" s="127"/>
      <c r="N18" s="127"/>
      <c r="O18" s="119"/>
      <c r="P18" s="119"/>
      <c r="Q18" s="148">
        <f t="shared" si="2"/>
        <v>0</v>
      </c>
      <c r="R18" s="148">
        <f t="shared" si="3"/>
        <v>0</v>
      </c>
      <c r="S18" s="118">
        <f t="shared" si="0"/>
        <v>0</v>
      </c>
      <c r="T18" s="127"/>
      <c r="U18" s="118"/>
      <c r="V18" s="118"/>
      <c r="W18" s="149">
        <f t="shared" si="1"/>
        <v>0</v>
      </c>
      <c r="X18" s="127"/>
      <c r="Y18" s="120"/>
      <c r="Z18" s="120"/>
      <c r="AA18" s="120"/>
      <c r="AB18" s="120"/>
      <c r="AC18" s="120"/>
      <c r="AD18" s="120"/>
      <c r="AE18" s="120"/>
      <c r="AF18" s="120"/>
      <c r="AG18" s="120"/>
      <c r="AH18" s="120"/>
      <c r="AI18" s="120"/>
      <c r="AJ18" s="150">
        <f t="shared" si="4"/>
        <v>0</v>
      </c>
      <c r="AK18" s="127"/>
      <c r="AL18" s="134"/>
      <c r="AM18" s="134"/>
      <c r="AN18" s="134"/>
      <c r="AO18" s="121"/>
      <c r="AP18" s="203">
        <f t="shared" si="5"/>
        <v>0</v>
      </c>
      <c r="AQ18" s="127"/>
      <c r="AR18" s="207"/>
      <c r="AS18" s="207"/>
      <c r="AT18" s="207"/>
      <c r="AU18" s="207"/>
      <c r="AV18" s="127"/>
      <c r="AW18" s="127"/>
      <c r="AX18" s="119"/>
      <c r="AY18" s="127"/>
      <c r="AZ18" s="127"/>
      <c r="BA18" s="127"/>
      <c r="BB18" s="127"/>
      <c r="BC18" s="127"/>
      <c r="BD18" s="127"/>
      <c r="BE18" s="119"/>
      <c r="BF18" s="119"/>
      <c r="BG18" s="119"/>
      <c r="BH18" s="119"/>
      <c r="BI18" s="119"/>
      <c r="BJ18" s="119"/>
      <c r="BK18" s="119"/>
      <c r="BL18" s="127"/>
      <c r="BM18" s="127"/>
      <c r="BN18" s="135"/>
      <c r="BO18" s="127"/>
      <c r="BP18" s="135"/>
      <c r="BQ18" s="122"/>
      <c r="BR18" s="135"/>
      <c r="BS18" s="127"/>
      <c r="BT18" s="127"/>
      <c r="BU18" s="127"/>
      <c r="BV18" s="119"/>
      <c r="BW18" s="119"/>
      <c r="BX18" s="148">
        <f t="shared" si="6"/>
        <v>0</v>
      </c>
      <c r="BY18" s="148">
        <f t="shared" si="6"/>
        <v>0</v>
      </c>
      <c r="BZ18" s="127"/>
      <c r="CA18" s="123"/>
      <c r="CB18" s="119"/>
      <c r="CC18" s="120"/>
      <c r="CD18" s="119"/>
      <c r="CE18" s="121"/>
      <c r="CF18" s="119"/>
      <c r="CG18" s="202"/>
      <c r="CH18" s="119"/>
      <c r="CI18" s="125"/>
      <c r="CJ18" s="119"/>
      <c r="CK18" s="124"/>
    </row>
    <row r="19" spans="1:89" s="128" customFormat="1" ht="22.5" customHeight="1">
      <c r="A19" s="113" t="s">
        <v>118</v>
      </c>
      <c r="B19" s="129"/>
      <c r="C19" s="114"/>
      <c r="D19" s="131"/>
      <c r="E19" s="132"/>
      <c r="F19" s="133"/>
      <c r="G19" s="133"/>
      <c r="H19" s="133"/>
      <c r="I19" s="133"/>
      <c r="J19" s="133"/>
      <c r="K19" s="127"/>
      <c r="L19" s="127"/>
      <c r="M19" s="127"/>
      <c r="N19" s="127"/>
      <c r="O19" s="119"/>
      <c r="P19" s="119"/>
      <c r="Q19" s="148">
        <f t="shared" si="2"/>
        <v>0</v>
      </c>
      <c r="R19" s="148">
        <f t="shared" si="3"/>
        <v>0</v>
      </c>
      <c r="S19" s="118">
        <f t="shared" si="0"/>
        <v>0</v>
      </c>
      <c r="T19" s="127"/>
      <c r="U19" s="118"/>
      <c r="V19" s="118"/>
      <c r="W19" s="149">
        <f t="shared" si="1"/>
        <v>0</v>
      </c>
      <c r="X19" s="127"/>
      <c r="Y19" s="120"/>
      <c r="Z19" s="120"/>
      <c r="AA19" s="120"/>
      <c r="AB19" s="120"/>
      <c r="AC19" s="120"/>
      <c r="AD19" s="120"/>
      <c r="AE19" s="120"/>
      <c r="AF19" s="120"/>
      <c r="AG19" s="120"/>
      <c r="AH19" s="120"/>
      <c r="AI19" s="120"/>
      <c r="AJ19" s="150">
        <f t="shared" si="4"/>
        <v>0</v>
      </c>
      <c r="AK19" s="127"/>
      <c r="AL19" s="134"/>
      <c r="AM19" s="134"/>
      <c r="AN19" s="134"/>
      <c r="AO19" s="121"/>
      <c r="AP19" s="203">
        <f t="shared" si="5"/>
        <v>0</v>
      </c>
      <c r="AQ19" s="127"/>
      <c r="AR19" s="207"/>
      <c r="AS19" s="207"/>
      <c r="AT19" s="207"/>
      <c r="AU19" s="207"/>
      <c r="AV19" s="127"/>
      <c r="AW19" s="127"/>
      <c r="AX19" s="119"/>
      <c r="AY19" s="127"/>
      <c r="AZ19" s="127"/>
      <c r="BA19" s="127"/>
      <c r="BB19" s="127"/>
      <c r="BC19" s="127"/>
      <c r="BD19" s="127"/>
      <c r="BE19" s="119"/>
      <c r="BF19" s="119"/>
      <c r="BG19" s="119"/>
      <c r="BH19" s="119"/>
      <c r="BI19" s="119"/>
      <c r="BJ19" s="119"/>
      <c r="BK19" s="119"/>
      <c r="BL19" s="127"/>
      <c r="BM19" s="127"/>
      <c r="BN19" s="135"/>
      <c r="BO19" s="127"/>
      <c r="BP19" s="135"/>
      <c r="BQ19" s="122"/>
      <c r="BR19" s="135"/>
      <c r="BS19" s="127"/>
      <c r="BT19" s="127"/>
      <c r="BU19" s="127"/>
      <c r="BV19" s="119"/>
      <c r="BW19" s="119"/>
      <c r="BX19" s="148">
        <f t="shared" si="6"/>
        <v>0</v>
      </c>
      <c r="BY19" s="148">
        <f t="shared" si="6"/>
        <v>0</v>
      </c>
      <c r="BZ19" s="127"/>
      <c r="CA19" s="123"/>
      <c r="CB19" s="119"/>
      <c r="CC19" s="120"/>
      <c r="CD19" s="119"/>
      <c r="CE19" s="121"/>
      <c r="CF19" s="119"/>
      <c r="CG19" s="202"/>
      <c r="CH19" s="119"/>
      <c r="CI19" s="125"/>
      <c r="CJ19" s="119"/>
      <c r="CK19" s="124"/>
    </row>
    <row r="20" spans="1:89" s="128" customFormat="1" ht="22.5" customHeight="1">
      <c r="A20" s="113" t="s">
        <v>119</v>
      </c>
      <c r="B20" s="129"/>
      <c r="C20" s="114"/>
      <c r="D20" s="131"/>
      <c r="E20" s="132"/>
      <c r="F20" s="133"/>
      <c r="G20" s="133"/>
      <c r="H20" s="133"/>
      <c r="I20" s="133"/>
      <c r="J20" s="133"/>
      <c r="K20" s="127"/>
      <c r="L20" s="127"/>
      <c r="M20" s="127"/>
      <c r="N20" s="127"/>
      <c r="O20" s="119"/>
      <c r="P20" s="119"/>
      <c r="Q20" s="148">
        <f t="shared" si="2"/>
        <v>0</v>
      </c>
      <c r="R20" s="148">
        <f t="shared" si="3"/>
        <v>0</v>
      </c>
      <c r="S20" s="118">
        <f t="shared" si="0"/>
        <v>0</v>
      </c>
      <c r="T20" s="127"/>
      <c r="U20" s="118"/>
      <c r="V20" s="118"/>
      <c r="W20" s="149">
        <f t="shared" si="1"/>
        <v>0</v>
      </c>
      <c r="X20" s="127"/>
      <c r="Y20" s="120"/>
      <c r="Z20" s="120"/>
      <c r="AA20" s="120"/>
      <c r="AB20" s="120"/>
      <c r="AC20" s="120"/>
      <c r="AD20" s="120"/>
      <c r="AE20" s="120"/>
      <c r="AF20" s="120"/>
      <c r="AG20" s="120"/>
      <c r="AH20" s="120"/>
      <c r="AI20" s="120"/>
      <c r="AJ20" s="150">
        <f t="shared" si="4"/>
        <v>0</v>
      </c>
      <c r="AK20" s="127"/>
      <c r="AL20" s="134"/>
      <c r="AM20" s="134"/>
      <c r="AN20" s="134"/>
      <c r="AO20" s="121"/>
      <c r="AP20" s="203">
        <f t="shared" si="5"/>
        <v>0</v>
      </c>
      <c r="AQ20" s="127"/>
      <c r="AR20" s="207"/>
      <c r="AS20" s="207"/>
      <c r="AT20" s="207"/>
      <c r="AU20" s="207"/>
      <c r="AV20" s="127"/>
      <c r="AW20" s="127"/>
      <c r="AX20" s="119"/>
      <c r="AY20" s="127"/>
      <c r="AZ20" s="127"/>
      <c r="BA20" s="127"/>
      <c r="BB20" s="127"/>
      <c r="BC20" s="127"/>
      <c r="BD20" s="127"/>
      <c r="BE20" s="119"/>
      <c r="BF20" s="119"/>
      <c r="BG20" s="119"/>
      <c r="BH20" s="119"/>
      <c r="BI20" s="119"/>
      <c r="BJ20" s="119"/>
      <c r="BK20" s="119"/>
      <c r="BL20" s="127"/>
      <c r="BM20" s="127"/>
      <c r="BN20" s="135"/>
      <c r="BO20" s="127"/>
      <c r="BP20" s="135"/>
      <c r="BQ20" s="122"/>
      <c r="BR20" s="135"/>
      <c r="BS20" s="127"/>
      <c r="BT20" s="127"/>
      <c r="BU20" s="127"/>
      <c r="BV20" s="119"/>
      <c r="BW20" s="119"/>
      <c r="BX20" s="148">
        <f t="shared" si="6"/>
        <v>0</v>
      </c>
      <c r="BY20" s="148">
        <f t="shared" si="6"/>
        <v>0</v>
      </c>
      <c r="BZ20" s="127"/>
      <c r="CA20" s="123"/>
      <c r="CB20" s="119"/>
      <c r="CC20" s="120"/>
      <c r="CD20" s="119"/>
      <c r="CE20" s="121"/>
      <c r="CF20" s="119"/>
      <c r="CG20" s="202"/>
      <c r="CH20" s="119"/>
      <c r="CI20" s="125"/>
      <c r="CJ20" s="119"/>
      <c r="CK20" s="124"/>
    </row>
    <row r="21" spans="1:89" s="128" customFormat="1" ht="22.5" customHeight="1">
      <c r="A21" s="113" t="s">
        <v>120</v>
      </c>
      <c r="B21" s="129"/>
      <c r="C21" s="114"/>
      <c r="D21" s="131"/>
      <c r="E21" s="132"/>
      <c r="F21" s="133"/>
      <c r="G21" s="133"/>
      <c r="H21" s="133"/>
      <c r="I21" s="133"/>
      <c r="J21" s="133"/>
      <c r="K21" s="127"/>
      <c r="L21" s="127"/>
      <c r="M21" s="127"/>
      <c r="N21" s="127"/>
      <c r="O21" s="119"/>
      <c r="P21" s="119"/>
      <c r="Q21" s="148">
        <f t="shared" si="2"/>
        <v>0</v>
      </c>
      <c r="R21" s="148">
        <f t="shared" si="3"/>
        <v>0</v>
      </c>
      <c r="S21" s="118">
        <f t="shared" si="0"/>
        <v>0</v>
      </c>
      <c r="T21" s="127"/>
      <c r="U21" s="118"/>
      <c r="V21" s="118"/>
      <c r="W21" s="149">
        <f t="shared" si="1"/>
        <v>0</v>
      </c>
      <c r="X21" s="127"/>
      <c r="Y21" s="120"/>
      <c r="Z21" s="120"/>
      <c r="AA21" s="120"/>
      <c r="AB21" s="120"/>
      <c r="AC21" s="120"/>
      <c r="AD21" s="120"/>
      <c r="AE21" s="120"/>
      <c r="AF21" s="120"/>
      <c r="AG21" s="120"/>
      <c r="AH21" s="120"/>
      <c r="AI21" s="120"/>
      <c r="AJ21" s="150">
        <f t="shared" si="4"/>
        <v>0</v>
      </c>
      <c r="AK21" s="127"/>
      <c r="AL21" s="134"/>
      <c r="AM21" s="134"/>
      <c r="AN21" s="134"/>
      <c r="AO21" s="121"/>
      <c r="AP21" s="203">
        <f t="shared" si="5"/>
        <v>0</v>
      </c>
      <c r="AQ21" s="127"/>
      <c r="AR21" s="207"/>
      <c r="AS21" s="207"/>
      <c r="AT21" s="207"/>
      <c r="AU21" s="207"/>
      <c r="AV21" s="127"/>
      <c r="AW21" s="127"/>
      <c r="AX21" s="119"/>
      <c r="AY21" s="127"/>
      <c r="AZ21" s="127"/>
      <c r="BA21" s="127"/>
      <c r="BB21" s="127"/>
      <c r="BC21" s="127"/>
      <c r="BD21" s="127"/>
      <c r="BE21" s="119"/>
      <c r="BF21" s="119"/>
      <c r="BG21" s="119"/>
      <c r="BH21" s="119"/>
      <c r="BI21" s="119"/>
      <c r="BJ21" s="119"/>
      <c r="BK21" s="119"/>
      <c r="BL21" s="127"/>
      <c r="BM21" s="127"/>
      <c r="BN21" s="135"/>
      <c r="BO21" s="127"/>
      <c r="BP21" s="135"/>
      <c r="BQ21" s="122"/>
      <c r="BR21" s="135"/>
      <c r="BS21" s="127"/>
      <c r="BT21" s="127"/>
      <c r="BU21" s="127"/>
      <c r="BV21" s="119"/>
      <c r="BW21" s="119"/>
      <c r="BX21" s="148">
        <f t="shared" si="6"/>
        <v>0</v>
      </c>
      <c r="BY21" s="148">
        <f t="shared" si="6"/>
        <v>0</v>
      </c>
      <c r="BZ21" s="127"/>
      <c r="CA21" s="123"/>
      <c r="CB21" s="119"/>
      <c r="CC21" s="120"/>
      <c r="CD21" s="119"/>
      <c r="CE21" s="121"/>
      <c r="CF21" s="119"/>
      <c r="CG21" s="202"/>
      <c r="CH21" s="119"/>
      <c r="CI21" s="125"/>
      <c r="CJ21" s="119"/>
      <c r="CK21" s="124"/>
    </row>
    <row r="22" spans="1:89" s="128" customFormat="1" ht="22.5" customHeight="1">
      <c r="A22" s="113" t="s">
        <v>121</v>
      </c>
      <c r="B22" s="129"/>
      <c r="C22" s="114"/>
      <c r="D22" s="131"/>
      <c r="E22" s="132"/>
      <c r="F22" s="133"/>
      <c r="G22" s="133"/>
      <c r="H22" s="133"/>
      <c r="I22" s="133"/>
      <c r="J22" s="133"/>
      <c r="K22" s="127"/>
      <c r="L22" s="127"/>
      <c r="M22" s="127"/>
      <c r="N22" s="127"/>
      <c r="O22" s="119"/>
      <c r="P22" s="119"/>
      <c r="Q22" s="148">
        <f t="shared" si="2"/>
        <v>0</v>
      </c>
      <c r="R22" s="148">
        <f t="shared" si="3"/>
        <v>0</v>
      </c>
      <c r="S22" s="118">
        <f t="shared" si="0"/>
        <v>0</v>
      </c>
      <c r="T22" s="127"/>
      <c r="U22" s="118"/>
      <c r="V22" s="118"/>
      <c r="W22" s="149">
        <f t="shared" si="1"/>
        <v>0</v>
      </c>
      <c r="X22" s="127"/>
      <c r="Y22" s="120"/>
      <c r="Z22" s="120"/>
      <c r="AA22" s="120"/>
      <c r="AB22" s="120"/>
      <c r="AC22" s="120"/>
      <c r="AD22" s="120"/>
      <c r="AE22" s="120"/>
      <c r="AF22" s="120"/>
      <c r="AG22" s="120"/>
      <c r="AH22" s="120"/>
      <c r="AI22" s="120"/>
      <c r="AJ22" s="150">
        <f t="shared" si="4"/>
        <v>0</v>
      </c>
      <c r="AK22" s="127"/>
      <c r="AL22" s="134"/>
      <c r="AM22" s="134"/>
      <c r="AN22" s="134"/>
      <c r="AO22" s="121"/>
      <c r="AP22" s="203">
        <f t="shared" si="5"/>
        <v>0</v>
      </c>
      <c r="AQ22" s="127"/>
      <c r="AR22" s="207"/>
      <c r="AS22" s="207"/>
      <c r="AT22" s="207"/>
      <c r="AU22" s="207"/>
      <c r="AV22" s="127"/>
      <c r="AW22" s="127"/>
      <c r="AX22" s="119"/>
      <c r="AY22" s="127"/>
      <c r="AZ22" s="127"/>
      <c r="BA22" s="127"/>
      <c r="BB22" s="127"/>
      <c r="BC22" s="127"/>
      <c r="BD22" s="127"/>
      <c r="BE22" s="119"/>
      <c r="BF22" s="119"/>
      <c r="BG22" s="119"/>
      <c r="BH22" s="119"/>
      <c r="BI22" s="119"/>
      <c r="BJ22" s="119"/>
      <c r="BK22" s="119"/>
      <c r="BL22" s="127"/>
      <c r="BM22" s="127"/>
      <c r="BN22" s="135"/>
      <c r="BO22" s="127"/>
      <c r="BP22" s="135"/>
      <c r="BQ22" s="122"/>
      <c r="BR22" s="135"/>
      <c r="BS22" s="127"/>
      <c r="BT22" s="127"/>
      <c r="BU22" s="127"/>
      <c r="BV22" s="119"/>
      <c r="BW22" s="119"/>
      <c r="BX22" s="148">
        <f t="shared" si="6"/>
        <v>0</v>
      </c>
      <c r="BY22" s="148">
        <f t="shared" si="6"/>
        <v>0</v>
      </c>
      <c r="BZ22" s="127"/>
      <c r="CA22" s="123"/>
      <c r="CB22" s="119"/>
      <c r="CC22" s="120"/>
      <c r="CD22" s="119"/>
      <c r="CE22" s="121"/>
      <c r="CF22" s="119"/>
      <c r="CG22" s="202"/>
      <c r="CH22" s="119"/>
      <c r="CI22" s="125"/>
      <c r="CJ22" s="119"/>
      <c r="CK22" s="124"/>
    </row>
    <row r="23" spans="1:89" s="128" customFormat="1" ht="22.5" customHeight="1">
      <c r="A23" s="113" t="s">
        <v>122</v>
      </c>
      <c r="B23" s="129"/>
      <c r="C23" s="114"/>
      <c r="D23" s="131"/>
      <c r="E23" s="132"/>
      <c r="F23" s="133"/>
      <c r="G23" s="133"/>
      <c r="H23" s="133"/>
      <c r="I23" s="133"/>
      <c r="J23" s="133"/>
      <c r="K23" s="127"/>
      <c r="L23" s="127"/>
      <c r="M23" s="127"/>
      <c r="N23" s="127"/>
      <c r="O23" s="119"/>
      <c r="P23" s="119"/>
      <c r="Q23" s="148">
        <f t="shared" si="2"/>
        <v>0</v>
      </c>
      <c r="R23" s="148">
        <f t="shared" si="3"/>
        <v>0</v>
      </c>
      <c r="S23" s="118">
        <f t="shared" si="0"/>
        <v>0</v>
      </c>
      <c r="T23" s="127"/>
      <c r="U23" s="118"/>
      <c r="V23" s="118"/>
      <c r="W23" s="149">
        <f t="shared" si="1"/>
        <v>0</v>
      </c>
      <c r="X23" s="127"/>
      <c r="Y23" s="120"/>
      <c r="Z23" s="120"/>
      <c r="AA23" s="120"/>
      <c r="AB23" s="120"/>
      <c r="AC23" s="120"/>
      <c r="AD23" s="120"/>
      <c r="AE23" s="120"/>
      <c r="AF23" s="120"/>
      <c r="AG23" s="120"/>
      <c r="AH23" s="120"/>
      <c r="AI23" s="120"/>
      <c r="AJ23" s="150">
        <f t="shared" si="4"/>
        <v>0</v>
      </c>
      <c r="AK23" s="127"/>
      <c r="AL23" s="134"/>
      <c r="AM23" s="134"/>
      <c r="AN23" s="134"/>
      <c r="AO23" s="121"/>
      <c r="AP23" s="203">
        <f t="shared" si="5"/>
        <v>0</v>
      </c>
      <c r="AQ23" s="127"/>
      <c r="AR23" s="207"/>
      <c r="AS23" s="207"/>
      <c r="AT23" s="207"/>
      <c r="AU23" s="207"/>
      <c r="AV23" s="127"/>
      <c r="AW23" s="127"/>
      <c r="AX23" s="119"/>
      <c r="AY23" s="127"/>
      <c r="AZ23" s="127"/>
      <c r="BA23" s="127"/>
      <c r="BB23" s="127"/>
      <c r="BC23" s="127"/>
      <c r="BD23" s="127"/>
      <c r="BE23" s="119"/>
      <c r="BF23" s="119"/>
      <c r="BG23" s="119"/>
      <c r="BH23" s="119"/>
      <c r="BI23" s="119"/>
      <c r="BJ23" s="119"/>
      <c r="BK23" s="119"/>
      <c r="BL23" s="127"/>
      <c r="BM23" s="127"/>
      <c r="BN23" s="135"/>
      <c r="BO23" s="127"/>
      <c r="BP23" s="135"/>
      <c r="BQ23" s="122"/>
      <c r="BR23" s="135"/>
      <c r="BS23" s="127"/>
      <c r="BT23" s="127"/>
      <c r="BU23" s="127"/>
      <c r="BV23" s="119"/>
      <c r="BW23" s="119"/>
      <c r="BX23" s="148">
        <f t="shared" si="6"/>
        <v>0</v>
      </c>
      <c r="BY23" s="148">
        <f t="shared" si="6"/>
        <v>0</v>
      </c>
      <c r="BZ23" s="127"/>
      <c r="CA23" s="123"/>
      <c r="CB23" s="119"/>
      <c r="CC23" s="120"/>
      <c r="CD23" s="119"/>
      <c r="CE23" s="121"/>
      <c r="CF23" s="119"/>
      <c r="CG23" s="202"/>
      <c r="CH23" s="119"/>
      <c r="CI23" s="125"/>
      <c r="CJ23" s="119"/>
      <c r="CK23" s="124"/>
    </row>
    <row r="24" spans="1:89" s="128" customFormat="1" ht="22.5" customHeight="1">
      <c r="A24" s="113" t="s">
        <v>123</v>
      </c>
      <c r="B24" s="129"/>
      <c r="C24" s="114"/>
      <c r="D24" s="131"/>
      <c r="E24" s="132"/>
      <c r="F24" s="133"/>
      <c r="G24" s="133"/>
      <c r="H24" s="133"/>
      <c r="I24" s="133"/>
      <c r="J24" s="133"/>
      <c r="K24" s="127"/>
      <c r="L24" s="127"/>
      <c r="M24" s="127"/>
      <c r="N24" s="127"/>
      <c r="O24" s="119"/>
      <c r="P24" s="119"/>
      <c r="Q24" s="148">
        <f t="shared" si="2"/>
        <v>0</v>
      </c>
      <c r="R24" s="148">
        <f t="shared" si="3"/>
        <v>0</v>
      </c>
      <c r="S24" s="118">
        <f t="shared" si="0"/>
        <v>0</v>
      </c>
      <c r="T24" s="127"/>
      <c r="U24" s="118"/>
      <c r="V24" s="118"/>
      <c r="W24" s="149">
        <f t="shared" si="1"/>
        <v>0</v>
      </c>
      <c r="X24" s="127"/>
      <c r="Y24" s="120"/>
      <c r="Z24" s="120"/>
      <c r="AA24" s="120"/>
      <c r="AB24" s="120"/>
      <c r="AC24" s="120"/>
      <c r="AD24" s="120"/>
      <c r="AE24" s="120"/>
      <c r="AF24" s="120"/>
      <c r="AG24" s="120"/>
      <c r="AH24" s="120"/>
      <c r="AI24" s="120"/>
      <c r="AJ24" s="150">
        <f t="shared" si="4"/>
        <v>0</v>
      </c>
      <c r="AK24" s="127"/>
      <c r="AL24" s="134"/>
      <c r="AM24" s="134"/>
      <c r="AN24" s="134"/>
      <c r="AO24" s="121"/>
      <c r="AP24" s="203">
        <f t="shared" si="5"/>
        <v>0</v>
      </c>
      <c r="AQ24" s="127"/>
      <c r="AR24" s="207"/>
      <c r="AS24" s="207"/>
      <c r="AT24" s="207"/>
      <c r="AU24" s="207"/>
      <c r="AV24" s="127"/>
      <c r="AW24" s="127"/>
      <c r="AX24" s="119"/>
      <c r="AY24" s="127"/>
      <c r="AZ24" s="127"/>
      <c r="BA24" s="127"/>
      <c r="BB24" s="127"/>
      <c r="BC24" s="127"/>
      <c r="BD24" s="127"/>
      <c r="BE24" s="119"/>
      <c r="BF24" s="119"/>
      <c r="BG24" s="119"/>
      <c r="BH24" s="119"/>
      <c r="BI24" s="119"/>
      <c r="BJ24" s="119"/>
      <c r="BK24" s="119"/>
      <c r="BL24" s="127"/>
      <c r="BM24" s="127"/>
      <c r="BN24" s="135"/>
      <c r="BO24" s="127"/>
      <c r="BP24" s="135"/>
      <c r="BQ24" s="122"/>
      <c r="BR24" s="135"/>
      <c r="BS24" s="127"/>
      <c r="BT24" s="127"/>
      <c r="BU24" s="127"/>
      <c r="BV24" s="119"/>
      <c r="BW24" s="119"/>
      <c r="BX24" s="148">
        <f t="shared" si="6"/>
        <v>0</v>
      </c>
      <c r="BY24" s="148">
        <f t="shared" si="6"/>
        <v>0</v>
      </c>
      <c r="BZ24" s="127"/>
      <c r="CA24" s="123"/>
      <c r="CB24" s="119"/>
      <c r="CC24" s="120"/>
      <c r="CD24" s="119"/>
      <c r="CE24" s="121"/>
      <c r="CF24" s="119"/>
      <c r="CG24" s="202"/>
      <c r="CH24" s="119"/>
      <c r="CI24" s="125"/>
      <c r="CJ24" s="119"/>
      <c r="CK24" s="124"/>
    </row>
    <row r="25" spans="1:89" s="128" customFormat="1" ht="22.5" customHeight="1">
      <c r="A25" s="113" t="s">
        <v>124</v>
      </c>
      <c r="B25" s="129"/>
      <c r="C25" s="114"/>
      <c r="D25" s="131"/>
      <c r="E25" s="132"/>
      <c r="F25" s="133"/>
      <c r="G25" s="133"/>
      <c r="H25" s="133"/>
      <c r="I25" s="133"/>
      <c r="J25" s="133"/>
      <c r="K25" s="127"/>
      <c r="L25" s="127"/>
      <c r="M25" s="127"/>
      <c r="N25" s="127"/>
      <c r="O25" s="119"/>
      <c r="P25" s="119"/>
      <c r="Q25" s="148">
        <f t="shared" si="2"/>
        <v>0</v>
      </c>
      <c r="R25" s="148">
        <f t="shared" si="3"/>
        <v>0</v>
      </c>
      <c r="S25" s="118">
        <f t="shared" si="0"/>
        <v>0</v>
      </c>
      <c r="T25" s="127"/>
      <c r="U25" s="118"/>
      <c r="V25" s="118"/>
      <c r="W25" s="149">
        <f t="shared" si="1"/>
        <v>0</v>
      </c>
      <c r="X25" s="127"/>
      <c r="Y25" s="120"/>
      <c r="Z25" s="120"/>
      <c r="AA25" s="120"/>
      <c r="AB25" s="120"/>
      <c r="AC25" s="120"/>
      <c r="AD25" s="120"/>
      <c r="AE25" s="120"/>
      <c r="AF25" s="120"/>
      <c r="AG25" s="120"/>
      <c r="AH25" s="120"/>
      <c r="AI25" s="120"/>
      <c r="AJ25" s="150">
        <f t="shared" si="4"/>
        <v>0</v>
      </c>
      <c r="AK25" s="127"/>
      <c r="AL25" s="134"/>
      <c r="AM25" s="134"/>
      <c r="AN25" s="134"/>
      <c r="AO25" s="121"/>
      <c r="AP25" s="203">
        <f t="shared" si="5"/>
        <v>0</v>
      </c>
      <c r="AQ25" s="127"/>
      <c r="AR25" s="207"/>
      <c r="AS25" s="207"/>
      <c r="AT25" s="207"/>
      <c r="AU25" s="207"/>
      <c r="AV25" s="127"/>
      <c r="AW25" s="127"/>
      <c r="AX25" s="119"/>
      <c r="AY25" s="127"/>
      <c r="AZ25" s="127"/>
      <c r="BA25" s="127"/>
      <c r="BB25" s="127"/>
      <c r="BC25" s="127"/>
      <c r="BD25" s="127"/>
      <c r="BE25" s="119"/>
      <c r="BF25" s="119"/>
      <c r="BG25" s="119"/>
      <c r="BH25" s="119"/>
      <c r="BI25" s="119"/>
      <c r="BJ25" s="119"/>
      <c r="BK25" s="119"/>
      <c r="BL25" s="127"/>
      <c r="BM25" s="127"/>
      <c r="BN25" s="135"/>
      <c r="BO25" s="127"/>
      <c r="BP25" s="135"/>
      <c r="BQ25" s="122"/>
      <c r="BR25" s="135"/>
      <c r="BS25" s="127"/>
      <c r="BT25" s="127"/>
      <c r="BU25" s="127"/>
      <c r="BV25" s="119"/>
      <c r="BW25" s="119"/>
      <c r="BX25" s="148">
        <f t="shared" si="6"/>
        <v>0</v>
      </c>
      <c r="BY25" s="148">
        <f t="shared" si="6"/>
        <v>0</v>
      </c>
      <c r="BZ25" s="127"/>
      <c r="CA25" s="123"/>
      <c r="CB25" s="119"/>
      <c r="CC25" s="120"/>
      <c r="CD25" s="119"/>
      <c r="CE25" s="121"/>
      <c r="CF25" s="119"/>
      <c r="CG25" s="202"/>
      <c r="CH25" s="119"/>
      <c r="CI25" s="125"/>
      <c r="CJ25" s="119"/>
      <c r="CK25" s="124"/>
    </row>
    <row r="26" spans="1:89" s="128" customFormat="1" ht="22.5" customHeight="1">
      <c r="A26" s="113" t="s">
        <v>125</v>
      </c>
      <c r="B26" s="129"/>
      <c r="C26" s="114"/>
      <c r="D26" s="131"/>
      <c r="E26" s="132"/>
      <c r="F26" s="133"/>
      <c r="G26" s="133"/>
      <c r="H26" s="133"/>
      <c r="I26" s="133"/>
      <c r="J26" s="133"/>
      <c r="K26" s="127"/>
      <c r="L26" s="127"/>
      <c r="M26" s="127"/>
      <c r="N26" s="127"/>
      <c r="O26" s="119"/>
      <c r="P26" s="119"/>
      <c r="Q26" s="148">
        <f t="shared" si="2"/>
        <v>0</v>
      </c>
      <c r="R26" s="148">
        <f t="shared" si="3"/>
        <v>0</v>
      </c>
      <c r="S26" s="118">
        <f t="shared" si="0"/>
        <v>0</v>
      </c>
      <c r="T26" s="127"/>
      <c r="U26" s="118"/>
      <c r="V26" s="118"/>
      <c r="W26" s="149">
        <f t="shared" si="1"/>
        <v>0</v>
      </c>
      <c r="X26" s="127"/>
      <c r="Y26" s="120"/>
      <c r="Z26" s="120"/>
      <c r="AA26" s="120"/>
      <c r="AB26" s="120"/>
      <c r="AC26" s="120"/>
      <c r="AD26" s="120"/>
      <c r="AE26" s="120"/>
      <c r="AF26" s="120"/>
      <c r="AG26" s="120"/>
      <c r="AH26" s="120"/>
      <c r="AI26" s="120"/>
      <c r="AJ26" s="150">
        <f t="shared" si="4"/>
        <v>0</v>
      </c>
      <c r="AK26" s="127"/>
      <c r="AL26" s="134"/>
      <c r="AM26" s="134"/>
      <c r="AN26" s="134"/>
      <c r="AO26" s="121"/>
      <c r="AP26" s="203">
        <f t="shared" si="5"/>
        <v>0</v>
      </c>
      <c r="AQ26" s="127"/>
      <c r="AR26" s="207"/>
      <c r="AS26" s="207"/>
      <c r="AT26" s="207"/>
      <c r="AU26" s="207"/>
      <c r="AV26" s="127"/>
      <c r="AW26" s="127"/>
      <c r="AX26" s="119"/>
      <c r="AY26" s="127"/>
      <c r="AZ26" s="127"/>
      <c r="BA26" s="127"/>
      <c r="BB26" s="127"/>
      <c r="BC26" s="127"/>
      <c r="BD26" s="127"/>
      <c r="BE26" s="119"/>
      <c r="BF26" s="119"/>
      <c r="BG26" s="119"/>
      <c r="BH26" s="119"/>
      <c r="BI26" s="119"/>
      <c r="BJ26" s="119"/>
      <c r="BK26" s="119"/>
      <c r="BL26" s="127"/>
      <c r="BM26" s="127"/>
      <c r="BN26" s="135"/>
      <c r="BO26" s="127"/>
      <c r="BP26" s="135"/>
      <c r="BQ26" s="122"/>
      <c r="BR26" s="135"/>
      <c r="BS26" s="127"/>
      <c r="BT26" s="127"/>
      <c r="BU26" s="127"/>
      <c r="BV26" s="119"/>
      <c r="BW26" s="119"/>
      <c r="BX26" s="148">
        <f t="shared" si="6"/>
        <v>0</v>
      </c>
      <c r="BY26" s="148">
        <f t="shared" si="6"/>
        <v>0</v>
      </c>
      <c r="BZ26" s="127"/>
      <c r="CA26" s="123"/>
      <c r="CB26" s="119"/>
      <c r="CC26" s="120"/>
      <c r="CD26" s="119"/>
      <c r="CE26" s="121"/>
      <c r="CF26" s="119"/>
      <c r="CG26" s="202"/>
      <c r="CH26" s="119"/>
      <c r="CI26" s="125"/>
      <c r="CJ26" s="119"/>
      <c r="CK26" s="124"/>
    </row>
    <row r="27" spans="1:89" s="128" customFormat="1" ht="22.5" customHeight="1">
      <c r="A27" s="113" t="s">
        <v>126</v>
      </c>
      <c r="B27" s="129"/>
      <c r="C27" s="114"/>
      <c r="D27" s="131"/>
      <c r="E27" s="132"/>
      <c r="F27" s="133"/>
      <c r="G27" s="133"/>
      <c r="H27" s="133"/>
      <c r="I27" s="133"/>
      <c r="J27" s="133"/>
      <c r="K27" s="127"/>
      <c r="L27" s="127"/>
      <c r="M27" s="127"/>
      <c r="N27" s="127"/>
      <c r="O27" s="119"/>
      <c r="P27" s="119"/>
      <c r="Q27" s="148">
        <f t="shared" si="2"/>
        <v>0</v>
      </c>
      <c r="R27" s="148">
        <f t="shared" si="3"/>
        <v>0</v>
      </c>
      <c r="S27" s="118">
        <f t="shared" si="0"/>
        <v>0</v>
      </c>
      <c r="T27" s="127"/>
      <c r="U27" s="118"/>
      <c r="V27" s="118"/>
      <c r="W27" s="149">
        <f t="shared" si="1"/>
        <v>0</v>
      </c>
      <c r="X27" s="127"/>
      <c r="Y27" s="120"/>
      <c r="Z27" s="120"/>
      <c r="AA27" s="120"/>
      <c r="AB27" s="120"/>
      <c r="AC27" s="120"/>
      <c r="AD27" s="120"/>
      <c r="AE27" s="120"/>
      <c r="AF27" s="120"/>
      <c r="AG27" s="120"/>
      <c r="AH27" s="120"/>
      <c r="AI27" s="120"/>
      <c r="AJ27" s="150">
        <f t="shared" si="4"/>
        <v>0</v>
      </c>
      <c r="AK27" s="127"/>
      <c r="AL27" s="134"/>
      <c r="AM27" s="134"/>
      <c r="AN27" s="134"/>
      <c r="AO27" s="121"/>
      <c r="AP27" s="203">
        <f t="shared" si="5"/>
        <v>0</v>
      </c>
      <c r="AQ27" s="127"/>
      <c r="AR27" s="207"/>
      <c r="AS27" s="207"/>
      <c r="AT27" s="207"/>
      <c r="AU27" s="207"/>
      <c r="AV27" s="127"/>
      <c r="AW27" s="127"/>
      <c r="AX27" s="119"/>
      <c r="AY27" s="127"/>
      <c r="AZ27" s="127"/>
      <c r="BA27" s="127"/>
      <c r="BB27" s="127"/>
      <c r="BC27" s="127"/>
      <c r="BD27" s="127"/>
      <c r="BE27" s="119"/>
      <c r="BF27" s="119"/>
      <c r="BG27" s="119"/>
      <c r="BH27" s="119"/>
      <c r="BI27" s="119"/>
      <c r="BJ27" s="119"/>
      <c r="BK27" s="119"/>
      <c r="BL27" s="127"/>
      <c r="BM27" s="127"/>
      <c r="BN27" s="135"/>
      <c r="BO27" s="127"/>
      <c r="BP27" s="135"/>
      <c r="BQ27" s="122"/>
      <c r="BR27" s="135"/>
      <c r="BS27" s="127"/>
      <c r="BT27" s="127"/>
      <c r="BU27" s="127"/>
      <c r="BV27" s="119"/>
      <c r="BW27" s="119"/>
      <c r="BX27" s="148">
        <f t="shared" si="6"/>
        <v>0</v>
      </c>
      <c r="BY27" s="148">
        <f t="shared" si="6"/>
        <v>0</v>
      </c>
      <c r="BZ27" s="127"/>
      <c r="CA27" s="123"/>
      <c r="CB27" s="119"/>
      <c r="CC27" s="120"/>
      <c r="CD27" s="119"/>
      <c r="CE27" s="121"/>
      <c r="CF27" s="119"/>
      <c r="CG27" s="202"/>
      <c r="CH27" s="119"/>
      <c r="CI27" s="125"/>
      <c r="CJ27" s="119"/>
      <c r="CK27" s="124"/>
    </row>
    <row r="28" spans="1:89" s="128" customFormat="1" ht="22.5" customHeight="1">
      <c r="A28" s="113" t="s">
        <v>127</v>
      </c>
      <c r="B28" s="129"/>
      <c r="C28" s="114"/>
      <c r="D28" s="131"/>
      <c r="E28" s="132"/>
      <c r="F28" s="133"/>
      <c r="G28" s="133"/>
      <c r="H28" s="133"/>
      <c r="I28" s="133"/>
      <c r="J28" s="133"/>
      <c r="K28" s="127"/>
      <c r="L28" s="127"/>
      <c r="M28" s="127"/>
      <c r="N28" s="127"/>
      <c r="O28" s="119"/>
      <c r="P28" s="119"/>
      <c r="Q28" s="148">
        <f t="shared" si="2"/>
        <v>0</v>
      </c>
      <c r="R28" s="148">
        <f t="shared" si="3"/>
        <v>0</v>
      </c>
      <c r="S28" s="118">
        <f t="shared" si="0"/>
        <v>0</v>
      </c>
      <c r="T28" s="127"/>
      <c r="U28" s="118"/>
      <c r="V28" s="118"/>
      <c r="W28" s="149">
        <f t="shared" si="1"/>
        <v>0</v>
      </c>
      <c r="X28" s="127"/>
      <c r="Y28" s="120"/>
      <c r="Z28" s="120"/>
      <c r="AA28" s="120"/>
      <c r="AB28" s="120"/>
      <c r="AC28" s="120"/>
      <c r="AD28" s="120"/>
      <c r="AE28" s="120"/>
      <c r="AF28" s="120"/>
      <c r="AG28" s="120"/>
      <c r="AH28" s="120"/>
      <c r="AI28" s="120"/>
      <c r="AJ28" s="150">
        <f t="shared" si="4"/>
        <v>0</v>
      </c>
      <c r="AK28" s="127"/>
      <c r="AL28" s="134"/>
      <c r="AM28" s="134"/>
      <c r="AN28" s="134"/>
      <c r="AO28" s="121"/>
      <c r="AP28" s="203">
        <f t="shared" si="5"/>
        <v>0</v>
      </c>
      <c r="AQ28" s="127"/>
      <c r="AR28" s="207"/>
      <c r="AS28" s="207"/>
      <c r="AT28" s="207"/>
      <c r="AU28" s="207"/>
      <c r="AV28" s="127"/>
      <c r="AW28" s="127"/>
      <c r="AX28" s="119"/>
      <c r="AY28" s="127"/>
      <c r="AZ28" s="127"/>
      <c r="BA28" s="127"/>
      <c r="BB28" s="127"/>
      <c r="BC28" s="127"/>
      <c r="BD28" s="127"/>
      <c r="BE28" s="119"/>
      <c r="BF28" s="119"/>
      <c r="BG28" s="119"/>
      <c r="BH28" s="119"/>
      <c r="BI28" s="119"/>
      <c r="BJ28" s="119"/>
      <c r="BK28" s="119"/>
      <c r="BL28" s="127"/>
      <c r="BM28" s="127"/>
      <c r="BN28" s="135"/>
      <c r="BO28" s="127"/>
      <c r="BP28" s="135"/>
      <c r="BQ28" s="122"/>
      <c r="BR28" s="135"/>
      <c r="BS28" s="127"/>
      <c r="BT28" s="127"/>
      <c r="BU28" s="127"/>
      <c r="BV28" s="119"/>
      <c r="BW28" s="119"/>
      <c r="BX28" s="148">
        <f t="shared" si="6"/>
        <v>0</v>
      </c>
      <c r="BY28" s="148">
        <f t="shared" si="6"/>
        <v>0</v>
      </c>
      <c r="BZ28" s="127"/>
      <c r="CA28" s="123"/>
      <c r="CB28" s="119"/>
      <c r="CC28" s="120"/>
      <c r="CD28" s="119"/>
      <c r="CE28" s="121"/>
      <c r="CF28" s="119"/>
      <c r="CG28" s="202"/>
      <c r="CH28" s="119"/>
      <c r="CI28" s="125"/>
      <c r="CJ28" s="119"/>
      <c r="CK28" s="124"/>
    </row>
    <row r="29" spans="1:89" s="128" customFormat="1" ht="22.5" customHeight="1">
      <c r="A29" s="113" t="s">
        <v>128</v>
      </c>
      <c r="B29" s="129"/>
      <c r="C29" s="114"/>
      <c r="D29" s="131"/>
      <c r="E29" s="132"/>
      <c r="F29" s="133"/>
      <c r="G29" s="133"/>
      <c r="H29" s="133"/>
      <c r="I29" s="133"/>
      <c r="J29" s="133"/>
      <c r="K29" s="127"/>
      <c r="L29" s="127"/>
      <c r="M29" s="127"/>
      <c r="N29" s="127"/>
      <c r="O29" s="119"/>
      <c r="P29" s="119"/>
      <c r="Q29" s="148">
        <f t="shared" si="2"/>
        <v>0</v>
      </c>
      <c r="R29" s="148">
        <f t="shared" si="3"/>
        <v>0</v>
      </c>
      <c r="S29" s="118">
        <f t="shared" si="0"/>
        <v>0</v>
      </c>
      <c r="T29" s="127"/>
      <c r="U29" s="118"/>
      <c r="V29" s="118"/>
      <c r="W29" s="149">
        <f t="shared" si="1"/>
        <v>0</v>
      </c>
      <c r="X29" s="127"/>
      <c r="Y29" s="120"/>
      <c r="Z29" s="120"/>
      <c r="AA29" s="120"/>
      <c r="AB29" s="120"/>
      <c r="AC29" s="120"/>
      <c r="AD29" s="120"/>
      <c r="AE29" s="120"/>
      <c r="AF29" s="120"/>
      <c r="AG29" s="120"/>
      <c r="AH29" s="120"/>
      <c r="AI29" s="120"/>
      <c r="AJ29" s="150">
        <f t="shared" si="4"/>
        <v>0</v>
      </c>
      <c r="AK29" s="127"/>
      <c r="AL29" s="134"/>
      <c r="AM29" s="134"/>
      <c r="AN29" s="134"/>
      <c r="AO29" s="121"/>
      <c r="AP29" s="203">
        <f t="shared" si="5"/>
        <v>0</v>
      </c>
      <c r="AQ29" s="127"/>
      <c r="AR29" s="207"/>
      <c r="AS29" s="207"/>
      <c r="AT29" s="207"/>
      <c r="AU29" s="207"/>
      <c r="AV29" s="127"/>
      <c r="AW29" s="127"/>
      <c r="AX29" s="119"/>
      <c r="AY29" s="127"/>
      <c r="AZ29" s="127"/>
      <c r="BA29" s="127"/>
      <c r="BB29" s="127"/>
      <c r="BC29" s="127"/>
      <c r="BD29" s="127"/>
      <c r="BE29" s="119"/>
      <c r="BF29" s="119"/>
      <c r="BG29" s="119"/>
      <c r="BH29" s="119"/>
      <c r="BI29" s="119"/>
      <c r="BJ29" s="119"/>
      <c r="BK29" s="119"/>
      <c r="BL29" s="127"/>
      <c r="BM29" s="127"/>
      <c r="BN29" s="135"/>
      <c r="BO29" s="127"/>
      <c r="BP29" s="135"/>
      <c r="BQ29" s="122"/>
      <c r="BR29" s="135"/>
      <c r="BS29" s="127"/>
      <c r="BT29" s="127"/>
      <c r="BU29" s="127"/>
      <c r="BV29" s="119"/>
      <c r="BW29" s="119"/>
      <c r="BX29" s="148">
        <f t="shared" si="6"/>
        <v>0</v>
      </c>
      <c r="BY29" s="148">
        <f t="shared" si="6"/>
        <v>0</v>
      </c>
      <c r="BZ29" s="127"/>
      <c r="CA29" s="123"/>
      <c r="CB29" s="119"/>
      <c r="CC29" s="120"/>
      <c r="CD29" s="119"/>
      <c r="CE29" s="121"/>
      <c r="CF29" s="119"/>
      <c r="CG29" s="202"/>
      <c r="CH29" s="119"/>
      <c r="CI29" s="125"/>
      <c r="CJ29" s="119"/>
      <c r="CK29" s="124"/>
    </row>
    <row r="30" spans="1:89" s="128" customFormat="1" ht="22.5" customHeight="1">
      <c r="A30" s="113" t="s">
        <v>129</v>
      </c>
      <c r="B30" s="129"/>
      <c r="C30" s="114"/>
      <c r="D30" s="131"/>
      <c r="E30" s="132"/>
      <c r="F30" s="133"/>
      <c r="G30" s="133"/>
      <c r="H30" s="133"/>
      <c r="I30" s="133"/>
      <c r="J30" s="133"/>
      <c r="K30" s="127"/>
      <c r="L30" s="127"/>
      <c r="M30" s="127"/>
      <c r="N30" s="127"/>
      <c r="O30" s="119"/>
      <c r="P30" s="119"/>
      <c r="Q30" s="148">
        <f t="shared" si="2"/>
        <v>0</v>
      </c>
      <c r="R30" s="148">
        <f t="shared" si="3"/>
        <v>0</v>
      </c>
      <c r="S30" s="118">
        <f t="shared" si="0"/>
        <v>0</v>
      </c>
      <c r="T30" s="127"/>
      <c r="U30" s="118"/>
      <c r="V30" s="118"/>
      <c r="W30" s="149">
        <f t="shared" si="1"/>
        <v>0</v>
      </c>
      <c r="X30" s="127"/>
      <c r="Y30" s="120"/>
      <c r="Z30" s="120"/>
      <c r="AA30" s="120"/>
      <c r="AB30" s="120"/>
      <c r="AC30" s="120"/>
      <c r="AD30" s="120"/>
      <c r="AE30" s="120"/>
      <c r="AF30" s="120"/>
      <c r="AG30" s="120"/>
      <c r="AH30" s="120"/>
      <c r="AI30" s="120"/>
      <c r="AJ30" s="150">
        <f t="shared" si="4"/>
        <v>0</v>
      </c>
      <c r="AK30" s="127"/>
      <c r="AL30" s="134"/>
      <c r="AM30" s="134"/>
      <c r="AN30" s="134"/>
      <c r="AO30" s="121"/>
      <c r="AP30" s="203">
        <f t="shared" si="5"/>
        <v>0</v>
      </c>
      <c r="AQ30" s="127"/>
      <c r="AR30" s="207"/>
      <c r="AS30" s="207"/>
      <c r="AT30" s="207"/>
      <c r="AU30" s="207"/>
      <c r="AV30" s="127"/>
      <c r="AW30" s="127"/>
      <c r="AX30" s="119"/>
      <c r="AY30" s="127"/>
      <c r="AZ30" s="127"/>
      <c r="BA30" s="127"/>
      <c r="BB30" s="127"/>
      <c r="BC30" s="127"/>
      <c r="BD30" s="127"/>
      <c r="BE30" s="119"/>
      <c r="BF30" s="119"/>
      <c r="BG30" s="119"/>
      <c r="BH30" s="119"/>
      <c r="BI30" s="119"/>
      <c r="BJ30" s="119"/>
      <c r="BK30" s="119"/>
      <c r="BL30" s="127"/>
      <c r="BM30" s="127"/>
      <c r="BN30" s="135"/>
      <c r="BO30" s="127"/>
      <c r="BP30" s="135"/>
      <c r="BQ30" s="122"/>
      <c r="BR30" s="135"/>
      <c r="BS30" s="127"/>
      <c r="BT30" s="127"/>
      <c r="BU30" s="127"/>
      <c r="BV30" s="119"/>
      <c r="BW30" s="119"/>
      <c r="BX30" s="148">
        <f t="shared" si="6"/>
        <v>0</v>
      </c>
      <c r="BY30" s="148">
        <f t="shared" si="6"/>
        <v>0</v>
      </c>
      <c r="BZ30" s="127"/>
      <c r="CA30" s="123"/>
      <c r="CB30" s="119"/>
      <c r="CC30" s="120"/>
      <c r="CD30" s="119"/>
      <c r="CE30" s="121"/>
      <c r="CF30" s="119"/>
      <c r="CG30" s="202"/>
      <c r="CH30" s="119"/>
      <c r="CI30" s="125"/>
      <c r="CJ30" s="119"/>
      <c r="CK30" s="124"/>
    </row>
    <row r="31" spans="1:89" s="128" customFormat="1" ht="22.5" customHeight="1">
      <c r="A31" s="113" t="s">
        <v>130</v>
      </c>
      <c r="B31" s="129"/>
      <c r="C31" s="114"/>
      <c r="D31" s="131"/>
      <c r="E31" s="132"/>
      <c r="F31" s="133"/>
      <c r="G31" s="133"/>
      <c r="H31" s="133"/>
      <c r="I31" s="133"/>
      <c r="J31" s="133"/>
      <c r="K31" s="127"/>
      <c r="L31" s="127"/>
      <c r="M31" s="127"/>
      <c r="N31" s="127"/>
      <c r="O31" s="119"/>
      <c r="P31" s="119"/>
      <c r="Q31" s="148">
        <f t="shared" si="2"/>
        <v>0</v>
      </c>
      <c r="R31" s="148">
        <f t="shared" si="3"/>
        <v>0</v>
      </c>
      <c r="S31" s="118">
        <f t="shared" si="0"/>
        <v>0</v>
      </c>
      <c r="T31" s="127"/>
      <c r="U31" s="118"/>
      <c r="V31" s="118"/>
      <c r="W31" s="149">
        <f t="shared" si="1"/>
        <v>0</v>
      </c>
      <c r="X31" s="127"/>
      <c r="Y31" s="120"/>
      <c r="Z31" s="120"/>
      <c r="AA31" s="120"/>
      <c r="AB31" s="120"/>
      <c r="AC31" s="120"/>
      <c r="AD31" s="120"/>
      <c r="AE31" s="120"/>
      <c r="AF31" s="120"/>
      <c r="AG31" s="120"/>
      <c r="AH31" s="120"/>
      <c r="AI31" s="120"/>
      <c r="AJ31" s="150">
        <f t="shared" si="4"/>
        <v>0</v>
      </c>
      <c r="AK31" s="127"/>
      <c r="AL31" s="134"/>
      <c r="AM31" s="134"/>
      <c r="AN31" s="134"/>
      <c r="AO31" s="121"/>
      <c r="AP31" s="203">
        <f t="shared" si="5"/>
        <v>0</v>
      </c>
      <c r="AQ31" s="127"/>
      <c r="AR31" s="207"/>
      <c r="AS31" s="207"/>
      <c r="AT31" s="207"/>
      <c r="AU31" s="207"/>
      <c r="AV31" s="127"/>
      <c r="AW31" s="127"/>
      <c r="AX31" s="119"/>
      <c r="AY31" s="127"/>
      <c r="AZ31" s="127"/>
      <c r="BA31" s="127"/>
      <c r="BB31" s="127"/>
      <c r="BC31" s="127"/>
      <c r="BD31" s="127"/>
      <c r="BE31" s="119"/>
      <c r="BF31" s="119"/>
      <c r="BG31" s="119"/>
      <c r="BH31" s="119"/>
      <c r="BI31" s="119"/>
      <c r="BJ31" s="119"/>
      <c r="BK31" s="119"/>
      <c r="BL31" s="127"/>
      <c r="BM31" s="127"/>
      <c r="BN31" s="135"/>
      <c r="BO31" s="127"/>
      <c r="BP31" s="135"/>
      <c r="BQ31" s="122"/>
      <c r="BR31" s="135"/>
      <c r="BS31" s="127"/>
      <c r="BT31" s="127"/>
      <c r="BU31" s="127"/>
      <c r="BV31" s="119"/>
      <c r="BW31" s="119"/>
      <c r="BX31" s="148">
        <f t="shared" si="6"/>
        <v>0</v>
      </c>
      <c r="BY31" s="148">
        <f t="shared" si="6"/>
        <v>0</v>
      </c>
      <c r="BZ31" s="127"/>
      <c r="CA31" s="123"/>
      <c r="CB31" s="119"/>
      <c r="CC31" s="120"/>
      <c r="CD31" s="119"/>
      <c r="CE31" s="121"/>
      <c r="CF31" s="119"/>
      <c r="CG31" s="202"/>
      <c r="CH31" s="119"/>
      <c r="CI31" s="125"/>
      <c r="CJ31" s="119"/>
      <c r="CK31" s="124"/>
    </row>
    <row r="32" spans="1:89" s="128" customFormat="1" ht="22.5" customHeight="1">
      <c r="A32" s="113" t="s">
        <v>131</v>
      </c>
      <c r="B32" s="129"/>
      <c r="C32" s="114"/>
      <c r="D32" s="131"/>
      <c r="E32" s="132"/>
      <c r="F32" s="133"/>
      <c r="G32" s="133"/>
      <c r="H32" s="133"/>
      <c r="I32" s="133"/>
      <c r="J32" s="133"/>
      <c r="K32" s="127"/>
      <c r="L32" s="127"/>
      <c r="M32" s="127"/>
      <c r="N32" s="127"/>
      <c r="O32" s="119"/>
      <c r="P32" s="119"/>
      <c r="Q32" s="148">
        <f t="shared" si="2"/>
        <v>0</v>
      </c>
      <c r="R32" s="148">
        <f t="shared" si="3"/>
        <v>0</v>
      </c>
      <c r="S32" s="118">
        <f t="shared" si="0"/>
        <v>0</v>
      </c>
      <c r="T32" s="127"/>
      <c r="U32" s="118"/>
      <c r="V32" s="118"/>
      <c r="W32" s="149">
        <f t="shared" si="1"/>
        <v>0</v>
      </c>
      <c r="X32" s="127"/>
      <c r="Y32" s="120"/>
      <c r="Z32" s="120"/>
      <c r="AA32" s="120"/>
      <c r="AB32" s="120"/>
      <c r="AC32" s="120"/>
      <c r="AD32" s="120"/>
      <c r="AE32" s="120"/>
      <c r="AF32" s="120"/>
      <c r="AG32" s="120"/>
      <c r="AH32" s="120"/>
      <c r="AI32" s="120"/>
      <c r="AJ32" s="150">
        <f t="shared" si="4"/>
        <v>0</v>
      </c>
      <c r="AK32" s="127"/>
      <c r="AL32" s="134"/>
      <c r="AM32" s="134"/>
      <c r="AN32" s="134"/>
      <c r="AO32" s="121"/>
      <c r="AP32" s="203">
        <f t="shared" si="5"/>
        <v>0</v>
      </c>
      <c r="AQ32" s="127"/>
      <c r="AR32" s="207"/>
      <c r="AS32" s="207"/>
      <c r="AT32" s="207"/>
      <c r="AU32" s="207"/>
      <c r="AV32" s="127"/>
      <c r="AW32" s="127"/>
      <c r="AX32" s="119"/>
      <c r="AY32" s="127"/>
      <c r="AZ32" s="127"/>
      <c r="BA32" s="127"/>
      <c r="BB32" s="127"/>
      <c r="BC32" s="127"/>
      <c r="BD32" s="127"/>
      <c r="BE32" s="119"/>
      <c r="BF32" s="119"/>
      <c r="BG32" s="119"/>
      <c r="BH32" s="119"/>
      <c r="BI32" s="119"/>
      <c r="BJ32" s="119"/>
      <c r="BK32" s="119"/>
      <c r="BL32" s="127"/>
      <c r="BM32" s="127"/>
      <c r="BN32" s="135"/>
      <c r="BO32" s="127"/>
      <c r="BP32" s="135"/>
      <c r="BQ32" s="122"/>
      <c r="BR32" s="135"/>
      <c r="BS32" s="127"/>
      <c r="BT32" s="127"/>
      <c r="BU32" s="127"/>
      <c r="BV32" s="119"/>
      <c r="BW32" s="119"/>
      <c r="BX32" s="148">
        <f t="shared" si="6"/>
        <v>0</v>
      </c>
      <c r="BY32" s="148">
        <f t="shared" si="6"/>
        <v>0</v>
      </c>
      <c r="BZ32" s="127"/>
      <c r="CA32" s="123"/>
      <c r="CB32" s="119"/>
      <c r="CC32" s="120"/>
      <c r="CD32" s="119"/>
      <c r="CE32" s="121"/>
      <c r="CF32" s="119"/>
      <c r="CG32" s="202"/>
      <c r="CH32" s="119"/>
      <c r="CI32" s="125"/>
      <c r="CJ32" s="119"/>
      <c r="CK32" s="124"/>
    </row>
    <row r="33" spans="1:89" s="128" customFormat="1" ht="22.5" customHeight="1">
      <c r="A33" s="113" t="s">
        <v>132</v>
      </c>
      <c r="B33" s="129"/>
      <c r="C33" s="114"/>
      <c r="D33" s="131"/>
      <c r="E33" s="132"/>
      <c r="F33" s="133"/>
      <c r="G33" s="133"/>
      <c r="H33" s="133"/>
      <c r="I33" s="133"/>
      <c r="J33" s="133"/>
      <c r="K33" s="127"/>
      <c r="L33" s="127"/>
      <c r="M33" s="127"/>
      <c r="N33" s="127"/>
      <c r="O33" s="119"/>
      <c r="P33" s="119"/>
      <c r="Q33" s="148">
        <f t="shared" si="2"/>
        <v>0</v>
      </c>
      <c r="R33" s="148">
        <f t="shared" si="3"/>
        <v>0</v>
      </c>
      <c r="S33" s="118">
        <f t="shared" si="0"/>
        <v>0</v>
      </c>
      <c r="T33" s="127"/>
      <c r="U33" s="118"/>
      <c r="V33" s="118"/>
      <c r="W33" s="149">
        <f t="shared" si="1"/>
        <v>0</v>
      </c>
      <c r="X33" s="127"/>
      <c r="Y33" s="120"/>
      <c r="Z33" s="120"/>
      <c r="AA33" s="120"/>
      <c r="AB33" s="120"/>
      <c r="AC33" s="120"/>
      <c r="AD33" s="120"/>
      <c r="AE33" s="120"/>
      <c r="AF33" s="120"/>
      <c r="AG33" s="120"/>
      <c r="AH33" s="120"/>
      <c r="AI33" s="120"/>
      <c r="AJ33" s="150">
        <f t="shared" si="4"/>
        <v>0</v>
      </c>
      <c r="AK33" s="127"/>
      <c r="AL33" s="134"/>
      <c r="AM33" s="134"/>
      <c r="AN33" s="134"/>
      <c r="AO33" s="121"/>
      <c r="AP33" s="203">
        <f t="shared" si="5"/>
        <v>0</v>
      </c>
      <c r="AQ33" s="127"/>
      <c r="AR33" s="207"/>
      <c r="AS33" s="207"/>
      <c r="AT33" s="207"/>
      <c r="AU33" s="207"/>
      <c r="AV33" s="127"/>
      <c r="AW33" s="127"/>
      <c r="AX33" s="119"/>
      <c r="AY33" s="127"/>
      <c r="AZ33" s="127"/>
      <c r="BA33" s="127"/>
      <c r="BB33" s="127"/>
      <c r="BC33" s="127"/>
      <c r="BD33" s="127"/>
      <c r="BE33" s="119"/>
      <c r="BF33" s="119"/>
      <c r="BG33" s="119"/>
      <c r="BH33" s="119"/>
      <c r="BI33" s="119"/>
      <c r="BJ33" s="119"/>
      <c r="BK33" s="119"/>
      <c r="BL33" s="127"/>
      <c r="BM33" s="127"/>
      <c r="BN33" s="135"/>
      <c r="BO33" s="127"/>
      <c r="BP33" s="135"/>
      <c r="BQ33" s="122"/>
      <c r="BR33" s="135"/>
      <c r="BS33" s="127"/>
      <c r="BT33" s="127"/>
      <c r="BU33" s="127"/>
      <c r="BV33" s="119"/>
      <c r="BW33" s="119"/>
      <c r="BX33" s="148">
        <f t="shared" si="6"/>
        <v>0</v>
      </c>
      <c r="BY33" s="148">
        <f t="shared" si="6"/>
        <v>0</v>
      </c>
      <c r="BZ33" s="127"/>
      <c r="CA33" s="123"/>
      <c r="CB33" s="119"/>
      <c r="CC33" s="120"/>
      <c r="CD33" s="119"/>
      <c r="CE33" s="121"/>
      <c r="CF33" s="119"/>
      <c r="CG33" s="202"/>
      <c r="CH33" s="119"/>
      <c r="CI33" s="125"/>
      <c r="CJ33" s="119"/>
      <c r="CK33" s="124"/>
    </row>
    <row r="34" spans="1:89" s="128" customFormat="1" ht="22.5" customHeight="1">
      <c r="A34" s="113" t="s">
        <v>133</v>
      </c>
      <c r="B34" s="129"/>
      <c r="C34" s="114"/>
      <c r="D34" s="131"/>
      <c r="E34" s="132"/>
      <c r="F34" s="133"/>
      <c r="G34" s="133"/>
      <c r="H34" s="133"/>
      <c r="I34" s="133"/>
      <c r="J34" s="133"/>
      <c r="K34" s="127"/>
      <c r="L34" s="127"/>
      <c r="M34" s="127"/>
      <c r="N34" s="127"/>
      <c r="O34" s="119"/>
      <c r="P34" s="119"/>
      <c r="Q34" s="148">
        <f t="shared" si="2"/>
        <v>0</v>
      </c>
      <c r="R34" s="148">
        <f t="shared" si="3"/>
        <v>0</v>
      </c>
      <c r="S34" s="118">
        <f t="shared" si="0"/>
        <v>0</v>
      </c>
      <c r="T34" s="127"/>
      <c r="U34" s="118"/>
      <c r="V34" s="118"/>
      <c r="W34" s="149">
        <f t="shared" si="1"/>
        <v>0</v>
      </c>
      <c r="X34" s="127"/>
      <c r="Y34" s="120"/>
      <c r="Z34" s="120"/>
      <c r="AA34" s="120"/>
      <c r="AB34" s="120"/>
      <c r="AC34" s="120"/>
      <c r="AD34" s="120"/>
      <c r="AE34" s="120"/>
      <c r="AF34" s="120"/>
      <c r="AG34" s="120"/>
      <c r="AH34" s="120"/>
      <c r="AI34" s="120"/>
      <c r="AJ34" s="150">
        <f t="shared" si="4"/>
        <v>0</v>
      </c>
      <c r="AK34" s="127"/>
      <c r="AL34" s="134"/>
      <c r="AM34" s="134"/>
      <c r="AN34" s="134"/>
      <c r="AO34" s="121"/>
      <c r="AP34" s="203">
        <f t="shared" si="5"/>
        <v>0</v>
      </c>
      <c r="AQ34" s="127"/>
      <c r="AR34" s="207"/>
      <c r="AS34" s="207"/>
      <c r="AT34" s="207"/>
      <c r="AU34" s="207"/>
      <c r="AV34" s="127"/>
      <c r="AW34" s="127"/>
      <c r="AX34" s="119"/>
      <c r="AY34" s="127"/>
      <c r="AZ34" s="127"/>
      <c r="BA34" s="127"/>
      <c r="BB34" s="127"/>
      <c r="BC34" s="127"/>
      <c r="BD34" s="127"/>
      <c r="BE34" s="119"/>
      <c r="BF34" s="119"/>
      <c r="BG34" s="119"/>
      <c r="BH34" s="119"/>
      <c r="BI34" s="119"/>
      <c r="BJ34" s="119"/>
      <c r="BK34" s="119"/>
      <c r="BL34" s="127"/>
      <c r="BM34" s="127"/>
      <c r="BN34" s="135"/>
      <c r="BO34" s="127"/>
      <c r="BP34" s="135"/>
      <c r="BQ34" s="122"/>
      <c r="BR34" s="135"/>
      <c r="BS34" s="127"/>
      <c r="BT34" s="127"/>
      <c r="BU34" s="127"/>
      <c r="BV34" s="119"/>
      <c r="BW34" s="119"/>
      <c r="BX34" s="148">
        <f t="shared" si="6"/>
        <v>0</v>
      </c>
      <c r="BY34" s="148">
        <f t="shared" si="6"/>
        <v>0</v>
      </c>
      <c r="BZ34" s="127"/>
      <c r="CA34" s="123"/>
      <c r="CB34" s="119"/>
      <c r="CC34" s="120"/>
      <c r="CD34" s="119"/>
      <c r="CE34" s="121"/>
      <c r="CF34" s="119"/>
      <c r="CG34" s="202"/>
      <c r="CH34" s="119"/>
      <c r="CI34" s="125"/>
      <c r="CJ34" s="119"/>
      <c r="CK34" s="124"/>
    </row>
    <row r="35" spans="1:89" s="128" customFormat="1" ht="22.5" customHeight="1">
      <c r="A35" s="113" t="s">
        <v>140</v>
      </c>
      <c r="B35" s="129"/>
      <c r="C35" s="114"/>
      <c r="D35" s="131"/>
      <c r="E35" s="132"/>
      <c r="F35" s="133"/>
      <c r="G35" s="133"/>
      <c r="H35" s="133"/>
      <c r="I35" s="133"/>
      <c r="J35" s="133"/>
      <c r="K35" s="127"/>
      <c r="L35" s="127"/>
      <c r="M35" s="127"/>
      <c r="N35" s="127"/>
      <c r="O35" s="119"/>
      <c r="P35" s="119"/>
      <c r="Q35" s="148">
        <f t="shared" si="2"/>
        <v>0</v>
      </c>
      <c r="R35" s="148">
        <f t="shared" si="3"/>
        <v>0</v>
      </c>
      <c r="S35" s="118">
        <f t="shared" si="0"/>
        <v>0</v>
      </c>
      <c r="T35" s="127"/>
      <c r="U35" s="118"/>
      <c r="V35" s="118"/>
      <c r="W35" s="149">
        <f t="shared" si="1"/>
        <v>0</v>
      </c>
      <c r="X35" s="127"/>
      <c r="Y35" s="120"/>
      <c r="Z35" s="120"/>
      <c r="AA35" s="120"/>
      <c r="AB35" s="120"/>
      <c r="AC35" s="120"/>
      <c r="AD35" s="120"/>
      <c r="AE35" s="120"/>
      <c r="AF35" s="120"/>
      <c r="AG35" s="120"/>
      <c r="AH35" s="120"/>
      <c r="AI35" s="120"/>
      <c r="AJ35" s="150">
        <f t="shared" si="4"/>
        <v>0</v>
      </c>
      <c r="AK35" s="127"/>
      <c r="AL35" s="134"/>
      <c r="AM35" s="134"/>
      <c r="AN35" s="134"/>
      <c r="AO35" s="121"/>
      <c r="AP35" s="203">
        <f t="shared" si="5"/>
        <v>0</v>
      </c>
      <c r="AQ35" s="127"/>
      <c r="AR35" s="207"/>
      <c r="AS35" s="207"/>
      <c r="AT35" s="207"/>
      <c r="AU35" s="207"/>
      <c r="AV35" s="127"/>
      <c r="AW35" s="127"/>
      <c r="AX35" s="119"/>
      <c r="AY35" s="127"/>
      <c r="AZ35" s="127"/>
      <c r="BA35" s="127"/>
      <c r="BB35" s="127"/>
      <c r="BC35" s="127"/>
      <c r="BD35" s="127"/>
      <c r="BE35" s="119"/>
      <c r="BF35" s="119"/>
      <c r="BG35" s="119"/>
      <c r="BH35" s="119"/>
      <c r="BI35" s="119"/>
      <c r="BJ35" s="119"/>
      <c r="BK35" s="119"/>
      <c r="BL35" s="127"/>
      <c r="BM35" s="127"/>
      <c r="BN35" s="135"/>
      <c r="BO35" s="127"/>
      <c r="BP35" s="135"/>
      <c r="BQ35" s="122"/>
      <c r="BR35" s="135"/>
      <c r="BS35" s="127"/>
      <c r="BT35" s="127"/>
      <c r="BU35" s="127"/>
      <c r="BV35" s="119"/>
      <c r="BW35" s="119"/>
      <c r="BX35" s="148">
        <f t="shared" si="6"/>
        <v>0</v>
      </c>
      <c r="BY35" s="148">
        <f t="shared" si="6"/>
        <v>0</v>
      </c>
      <c r="BZ35" s="127"/>
      <c r="CA35" s="123"/>
      <c r="CB35" s="119"/>
      <c r="CC35" s="120"/>
      <c r="CD35" s="119"/>
      <c r="CE35" s="121"/>
      <c r="CF35" s="119"/>
      <c r="CG35" s="202"/>
      <c r="CH35" s="119"/>
      <c r="CI35" s="125"/>
      <c r="CJ35" s="119"/>
      <c r="CK35" s="124"/>
    </row>
    <row r="36" spans="1:89" s="128" customFormat="1" ht="22.5" customHeight="1">
      <c r="A36" s="113" t="s">
        <v>141</v>
      </c>
      <c r="B36" s="129"/>
      <c r="C36" s="114"/>
      <c r="D36" s="131"/>
      <c r="E36" s="132"/>
      <c r="F36" s="133"/>
      <c r="G36" s="133"/>
      <c r="H36" s="133"/>
      <c r="I36" s="133"/>
      <c r="J36" s="133"/>
      <c r="K36" s="127"/>
      <c r="L36" s="127"/>
      <c r="M36" s="127"/>
      <c r="N36" s="127"/>
      <c r="O36" s="119"/>
      <c r="P36" s="119"/>
      <c r="Q36" s="148">
        <f t="shared" si="2"/>
        <v>0</v>
      </c>
      <c r="R36" s="148">
        <f t="shared" si="3"/>
        <v>0</v>
      </c>
      <c r="S36" s="118">
        <f t="shared" si="0"/>
        <v>0</v>
      </c>
      <c r="T36" s="127"/>
      <c r="U36" s="118"/>
      <c r="V36" s="118"/>
      <c r="W36" s="149">
        <f t="shared" si="1"/>
        <v>0</v>
      </c>
      <c r="X36" s="127"/>
      <c r="Y36" s="120"/>
      <c r="Z36" s="120"/>
      <c r="AA36" s="120"/>
      <c r="AB36" s="120"/>
      <c r="AC36" s="120"/>
      <c r="AD36" s="120"/>
      <c r="AE36" s="120"/>
      <c r="AF36" s="120"/>
      <c r="AG36" s="120"/>
      <c r="AH36" s="120"/>
      <c r="AI36" s="120"/>
      <c r="AJ36" s="150">
        <f t="shared" si="4"/>
        <v>0</v>
      </c>
      <c r="AK36" s="127"/>
      <c r="AL36" s="134"/>
      <c r="AM36" s="134"/>
      <c r="AN36" s="134"/>
      <c r="AO36" s="121"/>
      <c r="AP36" s="203">
        <f t="shared" si="5"/>
        <v>0</v>
      </c>
      <c r="AQ36" s="127"/>
      <c r="AR36" s="207"/>
      <c r="AS36" s="207"/>
      <c r="AT36" s="207"/>
      <c r="AU36" s="207"/>
      <c r="AV36" s="127"/>
      <c r="AW36" s="127"/>
      <c r="AX36" s="119"/>
      <c r="AY36" s="127"/>
      <c r="AZ36" s="127"/>
      <c r="BA36" s="127"/>
      <c r="BB36" s="127"/>
      <c r="BC36" s="127"/>
      <c r="BD36" s="127"/>
      <c r="BE36" s="119"/>
      <c r="BF36" s="119"/>
      <c r="BG36" s="119"/>
      <c r="BH36" s="119"/>
      <c r="BI36" s="119"/>
      <c r="BJ36" s="119"/>
      <c r="BK36" s="119"/>
      <c r="BL36" s="127"/>
      <c r="BM36" s="127"/>
      <c r="BN36" s="135"/>
      <c r="BO36" s="127"/>
      <c r="BP36" s="135"/>
      <c r="BQ36" s="122"/>
      <c r="BR36" s="135"/>
      <c r="BS36" s="127"/>
      <c r="BT36" s="127"/>
      <c r="BU36" s="127"/>
      <c r="BV36" s="119"/>
      <c r="BW36" s="119"/>
      <c r="BX36" s="148">
        <f t="shared" si="6"/>
        <v>0</v>
      </c>
      <c r="BY36" s="148">
        <f t="shared" si="6"/>
        <v>0</v>
      </c>
      <c r="BZ36" s="127"/>
      <c r="CA36" s="123"/>
      <c r="CB36" s="119"/>
      <c r="CC36" s="120"/>
      <c r="CD36" s="119"/>
      <c r="CE36" s="121"/>
      <c r="CF36" s="119"/>
      <c r="CG36" s="202"/>
      <c r="CH36" s="119"/>
      <c r="CI36" s="125"/>
      <c r="CJ36" s="119"/>
      <c r="CK36" s="124"/>
    </row>
    <row r="37" spans="1:89" s="128" customFormat="1" ht="22.5" customHeight="1">
      <c r="A37" s="113" t="s">
        <v>142</v>
      </c>
      <c r="B37" s="129"/>
      <c r="C37" s="114"/>
      <c r="D37" s="131"/>
      <c r="E37" s="132"/>
      <c r="F37" s="133"/>
      <c r="G37" s="133"/>
      <c r="H37" s="133"/>
      <c r="I37" s="133"/>
      <c r="J37" s="133"/>
      <c r="K37" s="127"/>
      <c r="L37" s="127"/>
      <c r="M37" s="127"/>
      <c r="N37" s="127"/>
      <c r="O37" s="119"/>
      <c r="P37" s="119"/>
      <c r="Q37" s="148">
        <f t="shared" si="2"/>
        <v>0</v>
      </c>
      <c r="R37" s="148">
        <f t="shared" si="3"/>
        <v>0</v>
      </c>
      <c r="S37" s="118">
        <f t="shared" si="0"/>
        <v>0</v>
      </c>
      <c r="T37" s="127"/>
      <c r="U37" s="118"/>
      <c r="V37" s="118"/>
      <c r="W37" s="149">
        <f t="shared" si="1"/>
        <v>0</v>
      </c>
      <c r="X37" s="127"/>
      <c r="Y37" s="120"/>
      <c r="Z37" s="120"/>
      <c r="AA37" s="120"/>
      <c r="AB37" s="120"/>
      <c r="AC37" s="120"/>
      <c r="AD37" s="120"/>
      <c r="AE37" s="120"/>
      <c r="AF37" s="120"/>
      <c r="AG37" s="120"/>
      <c r="AH37" s="120"/>
      <c r="AI37" s="120"/>
      <c r="AJ37" s="150">
        <f t="shared" si="4"/>
        <v>0</v>
      </c>
      <c r="AK37" s="127"/>
      <c r="AL37" s="134"/>
      <c r="AM37" s="134"/>
      <c r="AN37" s="134"/>
      <c r="AO37" s="121"/>
      <c r="AP37" s="203">
        <f t="shared" si="5"/>
        <v>0</v>
      </c>
      <c r="AQ37" s="127"/>
      <c r="AR37" s="207"/>
      <c r="AS37" s="207"/>
      <c r="AT37" s="207"/>
      <c r="AU37" s="207"/>
      <c r="AV37" s="127"/>
      <c r="AW37" s="127"/>
      <c r="AX37" s="119"/>
      <c r="AY37" s="127"/>
      <c r="AZ37" s="127"/>
      <c r="BA37" s="127"/>
      <c r="BB37" s="127"/>
      <c r="BC37" s="127"/>
      <c r="BD37" s="127"/>
      <c r="BE37" s="119"/>
      <c r="BF37" s="119"/>
      <c r="BG37" s="119"/>
      <c r="BH37" s="119"/>
      <c r="BI37" s="119"/>
      <c r="BJ37" s="119"/>
      <c r="BK37" s="119"/>
      <c r="BL37" s="127"/>
      <c r="BM37" s="127"/>
      <c r="BN37" s="135"/>
      <c r="BO37" s="127"/>
      <c r="BP37" s="135"/>
      <c r="BQ37" s="122"/>
      <c r="BR37" s="135"/>
      <c r="BS37" s="127"/>
      <c r="BT37" s="127"/>
      <c r="BU37" s="127"/>
      <c r="BV37" s="119"/>
      <c r="BW37" s="119"/>
      <c r="BX37" s="148">
        <f t="shared" si="6"/>
        <v>0</v>
      </c>
      <c r="BY37" s="148">
        <f t="shared" si="6"/>
        <v>0</v>
      </c>
      <c r="BZ37" s="127"/>
      <c r="CA37" s="123"/>
      <c r="CB37" s="119"/>
      <c r="CC37" s="120"/>
      <c r="CD37" s="119"/>
      <c r="CE37" s="121"/>
      <c r="CF37" s="119"/>
      <c r="CG37" s="202"/>
      <c r="CH37" s="119"/>
      <c r="CI37" s="125"/>
      <c r="CJ37" s="119"/>
      <c r="CK37" s="124"/>
    </row>
    <row r="38" spans="1:89" s="128" customFormat="1" ht="22.5" customHeight="1">
      <c r="A38" s="113" t="s">
        <v>143</v>
      </c>
      <c r="B38" s="129"/>
      <c r="C38" s="114"/>
      <c r="D38" s="131"/>
      <c r="E38" s="132"/>
      <c r="F38" s="133"/>
      <c r="G38" s="133"/>
      <c r="H38" s="133"/>
      <c r="I38" s="133"/>
      <c r="J38" s="133"/>
      <c r="K38" s="127"/>
      <c r="L38" s="127"/>
      <c r="M38" s="127"/>
      <c r="N38" s="127"/>
      <c r="O38" s="119"/>
      <c r="P38" s="119"/>
      <c r="Q38" s="148">
        <f t="shared" si="2"/>
        <v>0</v>
      </c>
      <c r="R38" s="148">
        <f t="shared" si="3"/>
        <v>0</v>
      </c>
      <c r="S38" s="118">
        <f t="shared" si="0"/>
        <v>0</v>
      </c>
      <c r="T38" s="127"/>
      <c r="U38" s="118"/>
      <c r="V38" s="118"/>
      <c r="W38" s="149">
        <f t="shared" si="1"/>
        <v>0</v>
      </c>
      <c r="X38" s="127"/>
      <c r="Y38" s="120"/>
      <c r="Z38" s="120"/>
      <c r="AA38" s="120"/>
      <c r="AB38" s="120"/>
      <c r="AC38" s="120"/>
      <c r="AD38" s="120"/>
      <c r="AE38" s="120"/>
      <c r="AF38" s="120"/>
      <c r="AG38" s="120"/>
      <c r="AH38" s="120"/>
      <c r="AI38" s="120"/>
      <c r="AJ38" s="150">
        <f t="shared" si="4"/>
        <v>0</v>
      </c>
      <c r="AK38" s="127"/>
      <c r="AL38" s="134"/>
      <c r="AM38" s="134"/>
      <c r="AN38" s="134"/>
      <c r="AO38" s="121"/>
      <c r="AP38" s="203">
        <f t="shared" si="5"/>
        <v>0</v>
      </c>
      <c r="AQ38" s="127"/>
      <c r="AR38" s="207"/>
      <c r="AS38" s="207"/>
      <c r="AT38" s="207"/>
      <c r="AU38" s="207"/>
      <c r="AV38" s="127"/>
      <c r="AW38" s="127"/>
      <c r="AX38" s="119"/>
      <c r="AY38" s="127"/>
      <c r="AZ38" s="127"/>
      <c r="BA38" s="127"/>
      <c r="BB38" s="127"/>
      <c r="BC38" s="127"/>
      <c r="BD38" s="127"/>
      <c r="BE38" s="119"/>
      <c r="BF38" s="119"/>
      <c r="BG38" s="119"/>
      <c r="BH38" s="119"/>
      <c r="BI38" s="119"/>
      <c r="BJ38" s="119"/>
      <c r="BK38" s="119"/>
      <c r="BL38" s="127"/>
      <c r="BM38" s="127"/>
      <c r="BN38" s="135"/>
      <c r="BO38" s="127"/>
      <c r="BP38" s="135"/>
      <c r="BQ38" s="122"/>
      <c r="BR38" s="135"/>
      <c r="BS38" s="127"/>
      <c r="BT38" s="127"/>
      <c r="BU38" s="127"/>
      <c r="BV38" s="119"/>
      <c r="BW38" s="119"/>
      <c r="BX38" s="148">
        <f t="shared" si="6"/>
        <v>0</v>
      </c>
      <c r="BY38" s="148">
        <f t="shared" si="6"/>
        <v>0</v>
      </c>
      <c r="BZ38" s="127"/>
      <c r="CA38" s="123"/>
      <c r="CB38" s="119"/>
      <c r="CC38" s="120"/>
      <c r="CD38" s="119"/>
      <c r="CE38" s="121"/>
      <c r="CF38" s="119"/>
      <c r="CG38" s="202"/>
      <c r="CH38" s="119"/>
      <c r="CI38" s="125"/>
      <c r="CJ38" s="119"/>
      <c r="CK38" s="124"/>
    </row>
    <row r="39" spans="1:89" s="128" customFormat="1" ht="22.5" customHeight="1">
      <c r="A39" s="113" t="s">
        <v>216</v>
      </c>
      <c r="B39" s="129"/>
      <c r="C39" s="114"/>
      <c r="D39" s="131"/>
      <c r="E39" s="132"/>
      <c r="F39" s="133"/>
      <c r="G39" s="133"/>
      <c r="H39" s="133"/>
      <c r="I39" s="133"/>
      <c r="J39" s="133"/>
      <c r="K39" s="127"/>
      <c r="L39" s="127"/>
      <c r="M39" s="127"/>
      <c r="N39" s="127"/>
      <c r="O39" s="119"/>
      <c r="P39" s="119"/>
      <c r="Q39" s="148">
        <f>W39+S39+AJ39+AP39</f>
        <v>0</v>
      </c>
      <c r="R39" s="148">
        <f t="shared" si="3"/>
        <v>0</v>
      </c>
      <c r="S39" s="118">
        <f t="shared" si="0"/>
        <v>0</v>
      </c>
      <c r="T39" s="127"/>
      <c r="U39" s="118"/>
      <c r="V39" s="118"/>
      <c r="W39" s="149">
        <f t="shared" si="1"/>
        <v>0</v>
      </c>
      <c r="X39" s="127"/>
      <c r="Y39" s="120"/>
      <c r="Z39" s="120"/>
      <c r="AA39" s="120"/>
      <c r="AB39" s="120"/>
      <c r="AC39" s="120"/>
      <c r="AD39" s="120"/>
      <c r="AE39" s="120"/>
      <c r="AF39" s="120"/>
      <c r="AG39" s="120"/>
      <c r="AH39" s="120"/>
      <c r="AI39" s="120"/>
      <c r="AJ39" s="150">
        <f t="shared" si="4"/>
        <v>0</v>
      </c>
      <c r="AK39" s="127"/>
      <c r="AL39" s="134"/>
      <c r="AM39" s="134"/>
      <c r="AN39" s="134"/>
      <c r="AO39" s="121"/>
      <c r="AP39" s="203">
        <f t="shared" si="5"/>
        <v>0</v>
      </c>
      <c r="AQ39" s="127"/>
      <c r="AR39" s="207"/>
      <c r="AS39" s="207"/>
      <c r="AT39" s="207"/>
      <c r="AU39" s="207"/>
      <c r="AV39" s="127"/>
      <c r="AW39" s="127"/>
      <c r="AX39" s="119"/>
      <c r="AY39" s="127"/>
      <c r="AZ39" s="127"/>
      <c r="BA39" s="127"/>
      <c r="BB39" s="127"/>
      <c r="BC39" s="127"/>
      <c r="BD39" s="127"/>
      <c r="BE39" s="119"/>
      <c r="BF39" s="119"/>
      <c r="BG39" s="119"/>
      <c r="BH39" s="119"/>
      <c r="BI39" s="119"/>
      <c r="BJ39" s="119"/>
      <c r="BK39" s="119"/>
      <c r="BL39" s="127"/>
      <c r="BM39" s="127"/>
      <c r="BN39" s="135"/>
      <c r="BO39" s="127"/>
      <c r="BP39" s="135"/>
      <c r="BQ39" s="122"/>
      <c r="BR39" s="135"/>
      <c r="BS39" s="127"/>
      <c r="BT39" s="127"/>
      <c r="BU39" s="127"/>
      <c r="BV39" s="119"/>
      <c r="BW39" s="119"/>
      <c r="BX39" s="148">
        <f t="shared" si="6"/>
        <v>0</v>
      </c>
      <c r="BY39" s="148">
        <f t="shared" si="6"/>
        <v>0</v>
      </c>
      <c r="BZ39" s="127"/>
      <c r="CA39" s="123"/>
      <c r="CB39" s="119"/>
      <c r="CC39" s="120"/>
      <c r="CD39" s="119"/>
      <c r="CE39" s="121"/>
      <c r="CF39" s="119"/>
      <c r="CG39" s="202"/>
      <c r="CH39" s="119"/>
      <c r="CI39" s="125"/>
      <c r="CJ39" s="119"/>
      <c r="CK39" s="124"/>
    </row>
    <row r="40" spans="1:89" s="139" customFormat="1" ht="18" customHeight="1">
      <c r="A40" s="136"/>
      <c r="B40" s="137"/>
      <c r="C40" s="138" t="s">
        <v>3</v>
      </c>
      <c r="D40" s="172">
        <f>SUM(D8:D39)</f>
        <v>0</v>
      </c>
      <c r="E40" s="151">
        <f aca="true" t="shared" si="7" ref="E40:BP40">SUM(E8:E39)</f>
        <v>0</v>
      </c>
      <c r="F40" s="151">
        <f t="shared" si="7"/>
        <v>0</v>
      </c>
      <c r="G40" s="151">
        <f t="shared" si="7"/>
        <v>0</v>
      </c>
      <c r="H40" s="151">
        <f t="shared" si="7"/>
        <v>0</v>
      </c>
      <c r="I40" s="151">
        <f t="shared" si="7"/>
        <v>0</v>
      </c>
      <c r="J40" s="151">
        <f t="shared" si="7"/>
        <v>0</v>
      </c>
      <c r="K40" s="151">
        <f t="shared" si="7"/>
        <v>0</v>
      </c>
      <c r="L40" s="151">
        <f t="shared" si="7"/>
        <v>0</v>
      </c>
      <c r="M40" s="151">
        <f t="shared" si="7"/>
        <v>0</v>
      </c>
      <c r="N40" s="151">
        <f t="shared" si="7"/>
        <v>0</v>
      </c>
      <c r="O40" s="151">
        <f t="shared" si="7"/>
        <v>0</v>
      </c>
      <c r="P40" s="151">
        <f t="shared" si="7"/>
        <v>0</v>
      </c>
      <c r="Q40" s="151">
        <f>SUM(Q8:Q39)</f>
        <v>0</v>
      </c>
      <c r="R40" s="151">
        <f t="shared" si="7"/>
        <v>0</v>
      </c>
      <c r="S40" s="151">
        <f t="shared" si="7"/>
        <v>0</v>
      </c>
      <c r="T40" s="151">
        <f t="shared" si="7"/>
        <v>0</v>
      </c>
      <c r="U40" s="151">
        <f t="shared" si="7"/>
        <v>0</v>
      </c>
      <c r="V40" s="151">
        <f t="shared" si="7"/>
        <v>0</v>
      </c>
      <c r="W40" s="151">
        <f t="shared" si="7"/>
        <v>0</v>
      </c>
      <c r="X40" s="151">
        <f t="shared" si="7"/>
        <v>0</v>
      </c>
      <c r="Y40" s="151">
        <f t="shared" si="7"/>
        <v>0</v>
      </c>
      <c r="Z40" s="151">
        <f t="shared" si="7"/>
        <v>0</v>
      </c>
      <c r="AA40" s="151">
        <f t="shared" si="7"/>
        <v>0</v>
      </c>
      <c r="AB40" s="151">
        <f t="shared" si="7"/>
        <v>0</v>
      </c>
      <c r="AC40" s="151">
        <f t="shared" si="7"/>
        <v>0</v>
      </c>
      <c r="AD40" s="151">
        <f t="shared" si="7"/>
        <v>0</v>
      </c>
      <c r="AE40" s="151">
        <f t="shared" si="7"/>
        <v>0</v>
      </c>
      <c r="AF40" s="151">
        <f t="shared" si="7"/>
        <v>0</v>
      </c>
      <c r="AG40" s="151">
        <f t="shared" si="7"/>
        <v>0</v>
      </c>
      <c r="AH40" s="151">
        <f t="shared" si="7"/>
        <v>0</v>
      </c>
      <c r="AI40" s="151">
        <f t="shared" si="7"/>
        <v>0</v>
      </c>
      <c r="AJ40" s="151">
        <f t="shared" si="7"/>
        <v>0</v>
      </c>
      <c r="AK40" s="151">
        <f t="shared" si="7"/>
        <v>0</v>
      </c>
      <c r="AL40" s="151">
        <f t="shared" si="7"/>
        <v>0</v>
      </c>
      <c r="AM40" s="151">
        <f t="shared" si="7"/>
        <v>0</v>
      </c>
      <c r="AN40" s="151">
        <f t="shared" si="7"/>
        <v>0</v>
      </c>
      <c r="AO40" s="151">
        <f t="shared" si="7"/>
        <v>0</v>
      </c>
      <c r="AP40" s="151">
        <f t="shared" si="7"/>
        <v>0</v>
      </c>
      <c r="AQ40" s="151">
        <f>SUM(AQ8:AQ39)</f>
        <v>0</v>
      </c>
      <c r="AR40" s="151">
        <f t="shared" si="7"/>
        <v>0</v>
      </c>
      <c r="AS40" s="151">
        <f t="shared" si="7"/>
        <v>0</v>
      </c>
      <c r="AT40" s="151">
        <f t="shared" si="7"/>
        <v>0</v>
      </c>
      <c r="AU40" s="151">
        <f t="shared" si="7"/>
        <v>0</v>
      </c>
      <c r="AV40" s="151">
        <f t="shared" si="7"/>
        <v>0</v>
      </c>
      <c r="AW40" s="151">
        <f t="shared" si="7"/>
        <v>0</v>
      </c>
      <c r="AX40" s="151">
        <f t="shared" si="7"/>
        <v>0</v>
      </c>
      <c r="AY40" s="151">
        <f>SUM(AY8:AY39)</f>
        <v>0</v>
      </c>
      <c r="AZ40" s="151">
        <f>SUM(AZ8:AZ39)</f>
        <v>0</v>
      </c>
      <c r="BA40" s="151">
        <f>SUM(BA8:BA39)</f>
        <v>0</v>
      </c>
      <c r="BB40" s="151">
        <f t="shared" si="7"/>
        <v>0</v>
      </c>
      <c r="BC40" s="151">
        <f t="shared" si="7"/>
        <v>0</v>
      </c>
      <c r="BD40" s="151">
        <f t="shared" si="7"/>
        <v>0</v>
      </c>
      <c r="BE40" s="151">
        <f t="shared" si="7"/>
        <v>0</v>
      </c>
      <c r="BF40" s="151">
        <f t="shared" si="7"/>
        <v>0</v>
      </c>
      <c r="BG40" s="151">
        <f t="shared" si="7"/>
        <v>0</v>
      </c>
      <c r="BH40" s="151">
        <f t="shared" si="7"/>
        <v>0</v>
      </c>
      <c r="BI40" s="151">
        <f t="shared" si="7"/>
        <v>0</v>
      </c>
      <c r="BJ40" s="151">
        <f t="shared" si="7"/>
        <v>0</v>
      </c>
      <c r="BK40" s="151">
        <f t="shared" si="7"/>
        <v>0</v>
      </c>
      <c r="BL40" s="151">
        <f t="shared" si="7"/>
        <v>0</v>
      </c>
      <c r="BM40" s="151">
        <f t="shared" si="7"/>
        <v>0</v>
      </c>
      <c r="BN40" s="151">
        <f>SUM(BN8:BN39)</f>
        <v>0</v>
      </c>
      <c r="BO40" s="151">
        <f t="shared" si="7"/>
        <v>0</v>
      </c>
      <c r="BP40" s="151">
        <f t="shared" si="7"/>
        <v>0</v>
      </c>
      <c r="BQ40" s="151">
        <f aca="true" t="shared" si="8" ref="BQ40:CK40">SUM(BQ8:BQ39)</f>
        <v>0</v>
      </c>
      <c r="BR40" s="151">
        <f t="shared" si="8"/>
        <v>0</v>
      </c>
      <c r="BS40" s="151">
        <f t="shared" si="8"/>
        <v>0</v>
      </c>
      <c r="BT40" s="151">
        <f t="shared" si="8"/>
        <v>0</v>
      </c>
      <c r="BU40" s="151">
        <f t="shared" si="8"/>
        <v>0</v>
      </c>
      <c r="BV40" s="151">
        <f t="shared" si="8"/>
        <v>0</v>
      </c>
      <c r="BW40" s="151">
        <f t="shared" si="8"/>
        <v>0</v>
      </c>
      <c r="BX40" s="151">
        <f t="shared" si="8"/>
        <v>0</v>
      </c>
      <c r="BY40" s="151">
        <f t="shared" si="8"/>
        <v>0</v>
      </c>
      <c r="BZ40" s="151">
        <f t="shared" si="8"/>
        <v>0</v>
      </c>
      <c r="CA40" s="151">
        <f t="shared" si="8"/>
        <v>0</v>
      </c>
      <c r="CB40" s="151">
        <f t="shared" si="8"/>
        <v>0</v>
      </c>
      <c r="CC40" s="151">
        <f t="shared" si="8"/>
        <v>0</v>
      </c>
      <c r="CD40" s="151">
        <f t="shared" si="8"/>
        <v>0</v>
      </c>
      <c r="CE40" s="151">
        <f t="shared" si="8"/>
        <v>0</v>
      </c>
      <c r="CF40" s="151">
        <f t="shared" si="8"/>
        <v>0</v>
      </c>
      <c r="CG40" s="151">
        <f t="shared" si="8"/>
        <v>0</v>
      </c>
      <c r="CH40" s="151">
        <f t="shared" si="8"/>
        <v>0</v>
      </c>
      <c r="CI40" s="151">
        <f t="shared" si="8"/>
        <v>0</v>
      </c>
      <c r="CJ40" s="151">
        <f t="shared" si="8"/>
        <v>0</v>
      </c>
      <c r="CK40" s="151">
        <f t="shared" si="8"/>
        <v>0</v>
      </c>
    </row>
    <row r="41" spans="1:89" s="139" customFormat="1" ht="18" customHeight="1">
      <c r="A41" s="136"/>
      <c r="B41" s="137"/>
      <c r="C41" s="173" t="s">
        <v>147</v>
      </c>
      <c r="D41" s="174"/>
      <c r="E41" s="152"/>
      <c r="F41" s="152"/>
      <c r="G41" s="152"/>
      <c r="H41" s="152"/>
      <c r="I41" s="152"/>
      <c r="J41" s="152"/>
      <c r="K41" s="152"/>
      <c r="L41" s="152"/>
      <c r="M41" s="152"/>
      <c r="N41" s="152"/>
      <c r="O41" s="152"/>
      <c r="P41" s="152"/>
      <c r="Q41" s="153"/>
      <c r="R41" s="153"/>
      <c r="S41" s="154"/>
      <c r="T41" s="155">
        <f>D41</f>
        <v>0</v>
      </c>
      <c r="U41" s="154"/>
      <c r="V41" s="154"/>
      <c r="W41" s="154"/>
      <c r="X41" s="154"/>
      <c r="Y41" s="152"/>
      <c r="Z41" s="152"/>
      <c r="AA41" s="152"/>
      <c r="AB41" s="152"/>
      <c r="AC41" s="152"/>
      <c r="AD41" s="152"/>
      <c r="AE41" s="152"/>
      <c r="AF41" s="152"/>
      <c r="AG41" s="152"/>
      <c r="AH41" s="152"/>
      <c r="AI41" s="152"/>
      <c r="AJ41" s="154"/>
      <c r="AK41" s="154"/>
      <c r="AL41" s="152"/>
      <c r="AM41" s="152"/>
      <c r="AN41" s="152"/>
      <c r="AO41" s="152"/>
      <c r="AP41" s="154"/>
      <c r="AQ41" s="154"/>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4"/>
      <c r="BY41" s="152"/>
      <c r="BZ41" s="155">
        <f>D41</f>
        <v>0</v>
      </c>
      <c r="CA41" s="154"/>
      <c r="CB41" s="154"/>
      <c r="CC41" s="154"/>
      <c r="CD41" s="154"/>
      <c r="CE41" s="154"/>
      <c r="CF41" s="154"/>
      <c r="CG41" s="154"/>
      <c r="CH41" s="154"/>
      <c r="CI41" s="154"/>
      <c r="CJ41" s="154"/>
      <c r="CK41" s="154"/>
    </row>
    <row r="42" spans="1:89" s="139" customFormat="1" ht="24.75" customHeight="1">
      <c r="A42" s="136"/>
      <c r="B42" s="137"/>
      <c r="C42" s="208" t="s">
        <v>357</v>
      </c>
      <c r="D42" s="175"/>
      <c r="E42" s="152"/>
      <c r="F42" s="152"/>
      <c r="G42" s="152"/>
      <c r="H42" s="152"/>
      <c r="I42" s="152"/>
      <c r="J42" s="152"/>
      <c r="K42" s="152"/>
      <c r="L42" s="152"/>
      <c r="M42" s="152"/>
      <c r="N42" s="152"/>
      <c r="O42" s="152"/>
      <c r="P42" s="152"/>
      <c r="Q42" s="153"/>
      <c r="R42" s="153"/>
      <c r="S42" s="154"/>
      <c r="T42" s="154"/>
      <c r="U42" s="154"/>
      <c r="V42" s="154"/>
      <c r="W42" s="154"/>
      <c r="X42" s="156">
        <f>D42</f>
        <v>0</v>
      </c>
      <c r="Y42" s="152"/>
      <c r="Z42" s="152"/>
      <c r="AA42" s="152"/>
      <c r="AB42" s="152"/>
      <c r="AC42" s="152"/>
      <c r="AD42" s="152"/>
      <c r="AE42" s="152"/>
      <c r="AF42" s="152"/>
      <c r="AG42" s="152"/>
      <c r="AH42" s="152"/>
      <c r="AI42" s="152"/>
      <c r="AJ42" s="154"/>
      <c r="AK42" s="154"/>
      <c r="AL42" s="152"/>
      <c r="AM42" s="152"/>
      <c r="AN42" s="152"/>
      <c r="AO42" s="152"/>
      <c r="AP42" s="154"/>
      <c r="AQ42" s="154"/>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4"/>
      <c r="BY42" s="152"/>
      <c r="BZ42" s="154"/>
      <c r="CA42" s="154"/>
      <c r="CB42" s="156">
        <f>D42</f>
        <v>0</v>
      </c>
      <c r="CC42" s="154"/>
      <c r="CD42" s="154"/>
      <c r="CE42" s="154"/>
      <c r="CF42" s="201"/>
      <c r="CG42" s="154"/>
      <c r="CH42" s="201"/>
      <c r="CI42" s="154"/>
      <c r="CJ42" s="154"/>
      <c r="CK42" s="154"/>
    </row>
    <row r="43" spans="1:89" s="139" customFormat="1" ht="18" customHeight="1">
      <c r="A43" s="136"/>
      <c r="B43" s="137"/>
      <c r="C43" s="173" t="s">
        <v>348</v>
      </c>
      <c r="D43" s="176"/>
      <c r="E43" s="152"/>
      <c r="F43" s="152"/>
      <c r="G43" s="152"/>
      <c r="H43" s="152"/>
      <c r="I43" s="152"/>
      <c r="J43" s="152"/>
      <c r="K43" s="152"/>
      <c r="L43" s="152"/>
      <c r="M43" s="152"/>
      <c r="N43" s="152"/>
      <c r="O43" s="152"/>
      <c r="P43" s="152"/>
      <c r="Q43" s="153"/>
      <c r="R43" s="153"/>
      <c r="S43" s="154"/>
      <c r="T43" s="154"/>
      <c r="U43" s="154"/>
      <c r="V43" s="154"/>
      <c r="W43" s="154"/>
      <c r="X43" s="154"/>
      <c r="Y43" s="152"/>
      <c r="Z43" s="152"/>
      <c r="AA43" s="152"/>
      <c r="AB43" s="152"/>
      <c r="AC43" s="152"/>
      <c r="AD43" s="152"/>
      <c r="AE43" s="152"/>
      <c r="AF43" s="152"/>
      <c r="AG43" s="152"/>
      <c r="AH43" s="152"/>
      <c r="AI43" s="152"/>
      <c r="AJ43" s="154"/>
      <c r="AK43" s="157">
        <f>D43</f>
        <v>0</v>
      </c>
      <c r="AL43" s="152"/>
      <c r="AM43" s="152"/>
      <c r="AN43" s="152"/>
      <c r="AO43" s="152"/>
      <c r="AP43" s="154"/>
      <c r="AQ43" s="154"/>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4"/>
      <c r="BY43" s="152"/>
      <c r="BZ43" s="154"/>
      <c r="CA43" s="154"/>
      <c r="CB43" s="154"/>
      <c r="CC43" s="154"/>
      <c r="CD43" s="157">
        <f>D43</f>
        <v>0</v>
      </c>
      <c r="CE43" s="154"/>
      <c r="CF43" s="154"/>
      <c r="CG43" s="154"/>
      <c r="CH43" s="154"/>
      <c r="CI43" s="154"/>
      <c r="CJ43" s="154"/>
      <c r="CK43" s="154"/>
    </row>
    <row r="44" spans="1:89" s="139" customFormat="1" ht="18" customHeight="1">
      <c r="A44" s="136"/>
      <c r="B44" s="137"/>
      <c r="C44" s="173" t="s">
        <v>351</v>
      </c>
      <c r="D44" s="204"/>
      <c r="E44" s="152"/>
      <c r="F44" s="152"/>
      <c r="G44" s="152"/>
      <c r="H44" s="152"/>
      <c r="I44" s="152"/>
      <c r="J44" s="152"/>
      <c r="K44" s="152"/>
      <c r="L44" s="152"/>
      <c r="M44" s="152"/>
      <c r="N44" s="152"/>
      <c r="O44" s="152"/>
      <c r="P44" s="152"/>
      <c r="Q44" s="153"/>
      <c r="R44" s="153"/>
      <c r="S44" s="154"/>
      <c r="T44" s="154"/>
      <c r="U44" s="154"/>
      <c r="V44" s="154"/>
      <c r="W44" s="154"/>
      <c r="X44" s="154"/>
      <c r="Y44" s="152"/>
      <c r="Z44" s="152"/>
      <c r="AA44" s="152"/>
      <c r="AB44" s="152"/>
      <c r="AC44" s="152"/>
      <c r="AD44" s="152"/>
      <c r="AE44" s="152"/>
      <c r="AF44" s="152"/>
      <c r="AG44" s="152"/>
      <c r="AH44" s="152"/>
      <c r="AI44" s="152"/>
      <c r="AJ44" s="154"/>
      <c r="AK44" s="154"/>
      <c r="AL44" s="152"/>
      <c r="AM44" s="152"/>
      <c r="AN44" s="152"/>
      <c r="AO44" s="152"/>
      <c r="AP44" s="154"/>
      <c r="AQ44" s="205"/>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4"/>
      <c r="BY44" s="152"/>
      <c r="BZ44" s="154"/>
      <c r="CA44" s="154"/>
      <c r="CB44" s="154"/>
      <c r="CC44" s="154"/>
      <c r="CD44" s="154"/>
      <c r="CE44" s="154"/>
      <c r="CF44" s="205"/>
      <c r="CG44" s="154"/>
      <c r="CH44" s="205"/>
      <c r="CI44" s="154"/>
      <c r="CJ44" s="154"/>
      <c r="CK44" s="154"/>
    </row>
    <row r="45" spans="1:89" s="139" customFormat="1" ht="18" customHeight="1">
      <c r="A45" s="136"/>
      <c r="B45" s="137"/>
      <c r="C45" s="173" t="s">
        <v>148</v>
      </c>
      <c r="D45" s="177"/>
      <c r="E45" s="152"/>
      <c r="F45" s="152"/>
      <c r="G45" s="152"/>
      <c r="H45" s="152"/>
      <c r="I45" s="152"/>
      <c r="J45" s="152"/>
      <c r="K45" s="152"/>
      <c r="L45" s="152"/>
      <c r="M45" s="152"/>
      <c r="N45" s="152"/>
      <c r="O45" s="152"/>
      <c r="P45" s="152"/>
      <c r="Q45" s="153"/>
      <c r="R45" s="158">
        <f>D45</f>
        <v>0</v>
      </c>
      <c r="S45" s="154"/>
      <c r="T45" s="154"/>
      <c r="U45" s="154"/>
      <c r="V45" s="154"/>
      <c r="W45" s="154"/>
      <c r="X45" s="154"/>
      <c r="Y45" s="152"/>
      <c r="Z45" s="152"/>
      <c r="AA45" s="152"/>
      <c r="AB45" s="152"/>
      <c r="AC45" s="152"/>
      <c r="AD45" s="152"/>
      <c r="AE45" s="152"/>
      <c r="AF45" s="152"/>
      <c r="AG45" s="152"/>
      <c r="AH45" s="152"/>
      <c r="AI45" s="152"/>
      <c r="AJ45" s="154"/>
      <c r="AK45" s="154"/>
      <c r="AL45" s="152"/>
      <c r="AM45" s="152"/>
      <c r="AN45" s="152"/>
      <c r="AO45" s="152"/>
      <c r="AP45" s="154"/>
      <c r="AQ45" s="154"/>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9">
        <f>D45</f>
        <v>0</v>
      </c>
      <c r="BY45" s="152"/>
      <c r="BZ45" s="154"/>
      <c r="CA45" s="154"/>
      <c r="CB45" s="154"/>
      <c r="CC45" s="154"/>
      <c r="CD45" s="154"/>
      <c r="CE45" s="154"/>
      <c r="CF45" s="154"/>
      <c r="CG45" s="154"/>
      <c r="CH45" s="154"/>
      <c r="CI45" s="154"/>
      <c r="CJ45" s="154"/>
      <c r="CK45" s="154"/>
    </row>
    <row r="46" spans="1:89" s="142" customFormat="1" ht="16.5" customHeight="1" thickBot="1">
      <c r="A46" s="140"/>
      <c r="B46" s="141"/>
      <c r="C46" s="178" t="s">
        <v>4</v>
      </c>
      <c r="D46" s="179">
        <f>E46+G46+I46+K46+M46+O46+Q46+AV46+AX46+BB46+BD46+BF46+BH46+BJ46+BL46+BN46+BP46+BR46+BT46+BV46+BX46</f>
        <v>0</v>
      </c>
      <c r="E46" s="161">
        <f>E7+E40-F40</f>
        <v>0</v>
      </c>
      <c r="F46" s="160"/>
      <c r="G46" s="160"/>
      <c r="H46" s="161">
        <f>H7+H40-G40</f>
        <v>0</v>
      </c>
      <c r="I46" s="161">
        <f>I40+I7-J40</f>
        <v>0</v>
      </c>
      <c r="J46" s="160"/>
      <c r="K46" s="161">
        <f>K7+K40-L40</f>
        <v>0</v>
      </c>
      <c r="L46" s="162"/>
      <c r="M46" s="161">
        <f>M7+M40-N40</f>
        <v>0</v>
      </c>
      <c r="N46" s="162"/>
      <c r="O46" s="162"/>
      <c r="P46" s="161">
        <f>P7+P40-O40</f>
        <v>0</v>
      </c>
      <c r="Q46" s="163">
        <f>Q40-R45-R40</f>
        <v>0</v>
      </c>
      <c r="R46" s="162"/>
      <c r="S46" s="164">
        <f>S40-T41</f>
        <v>0</v>
      </c>
      <c r="T46" s="162"/>
      <c r="U46" s="166">
        <f>U7+U40</f>
        <v>0</v>
      </c>
      <c r="V46" s="166">
        <f>V7+V40</f>
        <v>0</v>
      </c>
      <c r="W46" s="165">
        <f>W40-X42-X40</f>
        <v>0</v>
      </c>
      <c r="X46" s="162"/>
      <c r="Y46" s="166">
        <f aca="true" t="shared" si="9" ref="Y46:AI46">Y40+Y7</f>
        <v>0</v>
      </c>
      <c r="Z46" s="166">
        <f t="shared" si="9"/>
        <v>0</v>
      </c>
      <c r="AA46" s="166">
        <f t="shared" si="9"/>
        <v>0</v>
      </c>
      <c r="AB46" s="166">
        <f t="shared" si="9"/>
        <v>0</v>
      </c>
      <c r="AC46" s="166">
        <f t="shared" si="9"/>
        <v>0</v>
      </c>
      <c r="AD46" s="166">
        <f t="shared" si="9"/>
        <v>0</v>
      </c>
      <c r="AE46" s="166">
        <f>AE40+AE7</f>
        <v>0</v>
      </c>
      <c r="AF46" s="166">
        <f t="shared" si="9"/>
        <v>0</v>
      </c>
      <c r="AG46" s="166">
        <f t="shared" si="9"/>
        <v>0</v>
      </c>
      <c r="AH46" s="166">
        <f t="shared" si="9"/>
        <v>0</v>
      </c>
      <c r="AI46" s="166">
        <f t="shared" si="9"/>
        <v>0</v>
      </c>
      <c r="AJ46" s="167">
        <f>AJ40-AK43</f>
        <v>0</v>
      </c>
      <c r="AK46" s="162" t="s">
        <v>102</v>
      </c>
      <c r="AL46" s="166">
        <f>AL7+AL40</f>
        <v>0</v>
      </c>
      <c r="AM46" s="166">
        <f>AM7+AM40</f>
        <v>0</v>
      </c>
      <c r="AN46" s="166">
        <f>AN7+AN40</f>
        <v>0</v>
      </c>
      <c r="AO46" s="166">
        <f>AO7+AO40</f>
        <v>0</v>
      </c>
      <c r="AP46" s="206">
        <f>AP40-AQ44</f>
        <v>0</v>
      </c>
      <c r="AQ46" s="162"/>
      <c r="AR46" s="166">
        <f>AR7+AR40</f>
        <v>0</v>
      </c>
      <c r="AS46" s="166">
        <f>AS7+AS40</f>
        <v>0</v>
      </c>
      <c r="AT46" s="166">
        <f>AT7+AT40</f>
        <v>0</v>
      </c>
      <c r="AU46" s="166">
        <f>AU7+AU40</f>
        <v>0</v>
      </c>
      <c r="AV46" s="168">
        <f>AV7+AV40-AW40</f>
        <v>0</v>
      </c>
      <c r="AW46" s="162"/>
      <c r="AX46" s="168">
        <f>AX7+AX40-AY40</f>
        <v>0</v>
      </c>
      <c r="AY46" s="162"/>
      <c r="AZ46" s="168">
        <f>AZ7+AZ40-BA40</f>
        <v>0</v>
      </c>
      <c r="BA46" s="162"/>
      <c r="BB46" s="168">
        <f>IF(BB7+BB40-BC40-BC7&gt;0,BB7+BB40-BC40-BC7,0)</f>
        <v>0</v>
      </c>
      <c r="BC46" s="168">
        <f>IF(BC7+BC40-BB40-BB7&gt;0,BC7+BC40-BB40-BB7,0)</f>
        <v>0</v>
      </c>
      <c r="BD46" s="168">
        <f>IF(BD7+BD40-BE40-BE7&gt;0,BD7+BD40-BE40-BE7,0)</f>
        <v>0</v>
      </c>
      <c r="BE46" s="168">
        <f>IF(BE7+BE40-BD40-BD7&gt;0,BE7+BE40-BD40-BD7,0)</f>
        <v>0</v>
      </c>
      <c r="BF46" s="168">
        <f>IF(BF7+BF40-BG40-BG7&gt;0,BF7+BF40-BG40-BG7,0)</f>
        <v>0</v>
      </c>
      <c r="BG46" s="168">
        <f>IF(BG7+BG40-BF40-BF7&gt;0,BG7+BG40-BF40-BF7,0)</f>
        <v>0</v>
      </c>
      <c r="BH46" s="168">
        <f>IF(BH7+BH40-BI40-BI7&gt;0,BH7+BH40-BI40-BI7,0)</f>
        <v>0</v>
      </c>
      <c r="BI46" s="168">
        <f>IF(BI7+BI40-BH40-BH7&gt;0,BI7+BI40-BH40-BH7,0)</f>
        <v>0</v>
      </c>
      <c r="BJ46" s="168">
        <f>IF(BJ7+BJ40-BK40-BK7&gt;0,BJ7+BJ40-BK40-BK7,0)</f>
        <v>0</v>
      </c>
      <c r="BK46" s="168">
        <f>IF(BK7+BK40-BJ40-BJ7&gt;0,BK7+BK40-BJ40-BJ7,0)</f>
        <v>0</v>
      </c>
      <c r="BL46" s="168">
        <f>IF(BL7+BL40-BM40-BM7&gt;0,BL7+BL40-BM40-BM7,0)</f>
        <v>0</v>
      </c>
      <c r="BM46" s="168">
        <f>IF(BM7+BM40-BL40-BL7&gt;0,BM7+BM40-BL40-BL7,0)</f>
        <v>0</v>
      </c>
      <c r="BN46" s="168">
        <f>IF(BN7+BN40-BO40-BO7&gt;0,BN7+BN40-BO40-BO7,0)</f>
        <v>0</v>
      </c>
      <c r="BO46" s="168">
        <f>IF(BO7+BO40-BN40-BN7&gt;0,BO7+BO40-BN40-BN7,0)</f>
        <v>0</v>
      </c>
      <c r="BP46" s="168">
        <f>IF(BP7+BP40-BQ7-BQ40&gt;0,BP7+BP40-BQ40-BQ7,0)</f>
        <v>0</v>
      </c>
      <c r="BQ46" s="168">
        <f>IF(-BP7-BP40+BQ7+BQ40&gt;0,BQ7-BP7-BP40+BQ40,0)</f>
        <v>0</v>
      </c>
      <c r="BR46" s="168">
        <f>IF(BR7+BR40-BS40-BS7&gt;0,BR7+BR40-BS40-BS7,0)</f>
        <v>0</v>
      </c>
      <c r="BS46" s="168">
        <f>IF(BS7+BS40-BR40-BR7&gt;0,BS7+BS40-BR40-BR7,0)</f>
        <v>0</v>
      </c>
      <c r="BT46" s="168">
        <f>IF(BT7+BT40-BU40-BU7&gt;0,BT7+BT40-BU40-BU7,0)</f>
        <v>0</v>
      </c>
      <c r="BU46" s="168">
        <f>IF(BU7+BU40-BT40-BT7&gt;0,BU7+BU40-BT40-BT7,0)</f>
        <v>0</v>
      </c>
      <c r="BV46" s="168">
        <f>IF(BV7+BV40-BW40-BW7&gt;0,BV7+BV40-BW40-BW7,0)</f>
        <v>0</v>
      </c>
      <c r="BW46" s="168">
        <f>IF(BW7+BW40-BV40-BV7&gt;0,BW7+BW40-BV40-BV7,0)</f>
        <v>0</v>
      </c>
      <c r="BX46" s="162"/>
      <c r="BY46" s="168">
        <f>BY7+BY40-BX40-BX45</f>
        <v>0</v>
      </c>
      <c r="BZ46" s="162"/>
      <c r="CA46" s="168">
        <f>CA7+CA40-BZ40-BZ41</f>
        <v>0</v>
      </c>
      <c r="CB46" s="162"/>
      <c r="CC46" s="168">
        <f>CC7+CC40-CB40-CB42</f>
        <v>0</v>
      </c>
      <c r="CD46" s="162"/>
      <c r="CE46" s="168">
        <f>CE7+CE40-CD40-CD43</f>
        <v>0</v>
      </c>
      <c r="CF46" s="162"/>
      <c r="CG46" s="168">
        <f>CG7+CG40-CF40-CF44</f>
        <v>0</v>
      </c>
      <c r="CH46" s="162"/>
      <c r="CI46" s="168">
        <f>CI7+CI40-CH40-CH44</f>
        <v>0</v>
      </c>
      <c r="CJ46" s="162"/>
      <c r="CK46" s="168">
        <f>CK7+CK40-CJ40</f>
        <v>0</v>
      </c>
    </row>
    <row r="47" ht="9" customHeight="1"/>
    <row r="48" spans="7:80" ht="9" customHeight="1">
      <c r="G48" s="143"/>
      <c r="K48" s="260"/>
      <c r="L48" s="260"/>
      <c r="M48" s="260"/>
      <c r="N48" s="260"/>
      <c r="Q48" s="170">
        <f>S40+W40+AJ40+AP40</f>
        <v>0</v>
      </c>
      <c r="R48" s="143"/>
      <c r="BB48" s="143"/>
      <c r="BY48" s="170">
        <f>CA46+CC46+CE46+CG46+CI46+CK46</f>
        <v>0</v>
      </c>
      <c r="BZ48" s="143"/>
      <c r="CB48" s="170">
        <f>CA40+CC40</f>
        <v>0</v>
      </c>
    </row>
    <row r="49" spans="11:80" ht="9" customHeight="1">
      <c r="K49" s="259"/>
      <c r="L49" s="259"/>
      <c r="Q49" s="169" t="s">
        <v>213</v>
      </c>
      <c r="BY49" s="169" t="s">
        <v>212</v>
      </c>
      <c r="CB49" s="169" t="s">
        <v>212</v>
      </c>
    </row>
    <row r="50" spans="5:80" ht="15.75" customHeight="1">
      <c r="E50" s="90" t="s">
        <v>5</v>
      </c>
      <c r="G50" s="90" t="s">
        <v>103</v>
      </c>
      <c r="BY50" s="169" t="s">
        <v>214</v>
      </c>
      <c r="CB50" s="169" t="s">
        <v>215</v>
      </c>
    </row>
    <row r="51" spans="3:89" ht="15.75" customHeight="1">
      <c r="C51" s="144" t="s">
        <v>105</v>
      </c>
      <c r="D51" s="145">
        <f>D40-E51</f>
        <v>0</v>
      </c>
      <c r="E51" s="274">
        <f aca="true" t="shared" si="10" ref="E51:E56">E40+G40+I40+K40+M40+S40+W40+AV40+AX40+BB40+BD40+BF40+BH40+BJ40+BL40+BN40+BP40+BR40+BT40+AJ40+BV40+O40+BZ40+CB40+CD40+CF40+CH40+CJ40+AZ40+AP40</f>
        <v>0</v>
      </c>
      <c r="F51" s="274"/>
      <c r="G51" s="274">
        <f aca="true" t="shared" si="11" ref="G51:G56">F40+H40+J40+L40+N40+T40+X40+AK40+AW40+AY40+BC40+BE40+BG40+BI40+BK40+BM40+BO40+P40+BQ40+BS40+BU40+BW40+CA40+CC40+CE40+CG40+CI40+CK40+BA40+AQ40</f>
        <v>0</v>
      </c>
      <c r="H51" s="274"/>
      <c r="I51" s="146">
        <f aca="true" t="shared" si="12" ref="I51:I56">E51-G51</f>
        <v>0</v>
      </c>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7"/>
      <c r="CI51" s="147"/>
      <c r="CJ51" s="147"/>
      <c r="CK51" s="147"/>
    </row>
    <row r="52" spans="4:89" ht="13.5" customHeight="1">
      <c r="D52" s="146"/>
      <c r="E52" s="274">
        <f t="shared" si="10"/>
        <v>0</v>
      </c>
      <c r="F52" s="274"/>
      <c r="G52" s="274">
        <f t="shared" si="11"/>
        <v>0</v>
      </c>
      <c r="H52" s="274"/>
      <c r="I52" s="146">
        <f t="shared" si="12"/>
        <v>0</v>
      </c>
      <c r="CD52" s="143"/>
      <c r="CE52" s="143"/>
      <c r="CF52" s="143"/>
      <c r="CG52" s="143"/>
      <c r="CH52" s="147"/>
      <c r="CI52" s="147"/>
      <c r="CJ52" s="147"/>
      <c r="CK52" s="147"/>
    </row>
    <row r="53" spans="4:12" ht="12" customHeight="1">
      <c r="D53" s="146"/>
      <c r="E53" s="274">
        <f t="shared" si="10"/>
        <v>0</v>
      </c>
      <c r="F53" s="274"/>
      <c r="G53" s="274">
        <f t="shared" si="11"/>
        <v>0</v>
      </c>
      <c r="H53" s="274"/>
      <c r="I53" s="146">
        <f t="shared" si="12"/>
        <v>0</v>
      </c>
      <c r="K53" s="259"/>
      <c r="L53" s="259"/>
    </row>
    <row r="54" spans="4:9" ht="12" customHeight="1">
      <c r="D54" s="146"/>
      <c r="E54" s="274">
        <f t="shared" si="10"/>
        <v>0</v>
      </c>
      <c r="F54" s="274"/>
      <c r="G54" s="274">
        <f t="shared" si="11"/>
        <v>0</v>
      </c>
      <c r="H54" s="274"/>
      <c r="I54" s="146">
        <f t="shared" si="12"/>
        <v>0</v>
      </c>
    </row>
    <row r="55" spans="4:9" ht="15" customHeight="1">
      <c r="D55" s="146"/>
      <c r="E55" s="274">
        <f t="shared" si="10"/>
        <v>0</v>
      </c>
      <c r="F55" s="274"/>
      <c r="G55" s="274">
        <f t="shared" si="11"/>
        <v>0</v>
      </c>
      <c r="H55" s="274"/>
      <c r="I55" s="146">
        <f t="shared" si="12"/>
        <v>0</v>
      </c>
    </row>
    <row r="56" spans="4:9" ht="14.25" customHeight="1">
      <c r="D56" s="146">
        <f>D46-E56</f>
        <v>0</v>
      </c>
      <c r="E56" s="274">
        <f t="shared" si="10"/>
        <v>0</v>
      </c>
      <c r="F56" s="274"/>
      <c r="G56" s="274">
        <f t="shared" si="11"/>
        <v>0</v>
      </c>
      <c r="H56" s="274"/>
      <c r="I56" s="146">
        <f t="shared" si="12"/>
        <v>0</v>
      </c>
    </row>
    <row r="57" ht="13.5" customHeight="1"/>
    <row r="58" ht="9" customHeight="1"/>
    <row r="59" ht="9" customHeight="1">
      <c r="G59" s="143"/>
    </row>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sheetData>
  <sheetProtection/>
  <mergeCells count="67">
    <mergeCell ref="AL6:AO6"/>
    <mergeCell ref="AR6:AT6"/>
    <mergeCell ref="BX4:BY5"/>
    <mergeCell ref="BZ4:CA4"/>
    <mergeCell ref="CB4:CC4"/>
    <mergeCell ref="CD4:CE4"/>
    <mergeCell ref="BJ4:BK5"/>
    <mergeCell ref="BL4:BM5"/>
    <mergeCell ref="BN4:BO5"/>
    <mergeCell ref="BP4:BQ5"/>
    <mergeCell ref="BH4:BI5"/>
    <mergeCell ref="CF4:CG4"/>
    <mergeCell ref="CH4:CI4"/>
    <mergeCell ref="BZ5:CA5"/>
    <mergeCell ref="CB5:CC5"/>
    <mergeCell ref="CD5:CE5"/>
    <mergeCell ref="CF5:CG5"/>
    <mergeCell ref="Q4:R5"/>
    <mergeCell ref="K48:L48"/>
    <mergeCell ref="M48:N48"/>
    <mergeCell ref="BR4:BS5"/>
    <mergeCell ref="BT4:BU5"/>
    <mergeCell ref="AX4:AY5"/>
    <mergeCell ref="AZ4:BA5"/>
    <mergeCell ref="BB4:BC5"/>
    <mergeCell ref="BD4:BE5"/>
    <mergeCell ref="BF4:BG5"/>
    <mergeCell ref="E51:F51"/>
    <mergeCell ref="G51:H51"/>
    <mergeCell ref="U4:V4"/>
    <mergeCell ref="CJ4:CK4"/>
    <mergeCell ref="CH5:CI5"/>
    <mergeCell ref="CJ5:CK5"/>
    <mergeCell ref="W4:X5"/>
    <mergeCell ref="Y4:AI4"/>
    <mergeCell ref="AL4:AO4"/>
    <mergeCell ref="AP4:AQ5"/>
    <mergeCell ref="D4:D6"/>
    <mergeCell ref="E4:F5"/>
    <mergeCell ref="AJ4:AK5"/>
    <mergeCell ref="B2:C2"/>
    <mergeCell ref="A4:A6"/>
    <mergeCell ref="B4:B6"/>
    <mergeCell ref="C4:C6"/>
    <mergeCell ref="O4:P5"/>
    <mergeCell ref="G4:H5"/>
    <mergeCell ref="I4:J5"/>
    <mergeCell ref="K4:L5"/>
    <mergeCell ref="G53:H53"/>
    <mergeCell ref="AR4:AU4"/>
    <mergeCell ref="AV4:AW5"/>
    <mergeCell ref="BV4:BW5"/>
    <mergeCell ref="K49:L49"/>
    <mergeCell ref="M4:N5"/>
    <mergeCell ref="K53:L53"/>
    <mergeCell ref="AB6:AI6"/>
    <mergeCell ref="S4:T5"/>
    <mergeCell ref="E56:F56"/>
    <mergeCell ref="G56:H56"/>
    <mergeCell ref="E54:F54"/>
    <mergeCell ref="G54:H54"/>
    <mergeCell ref="A7:C7"/>
    <mergeCell ref="E55:F55"/>
    <mergeCell ref="G55:H55"/>
    <mergeCell ref="E52:F52"/>
    <mergeCell ref="G52:H52"/>
    <mergeCell ref="E53:F53"/>
  </mergeCells>
  <printOptions/>
  <pageMargins left="0.7086614173228347" right="0.7086614173228347" top="0.7480314960629921" bottom="0.7480314960629921" header="0.31496062992125984" footer="0.31496062992125984"/>
  <pageSetup horizontalDpi="600" verticalDpi="600" orientation="landscape" paperSize="9" scale="26" r:id="rId1"/>
  <colBreaks count="2" manualBreakCount="2">
    <brk id="35" max="45" man="1"/>
    <brk id="64" max="45" man="1"/>
  </colBreaks>
</worksheet>
</file>

<file path=xl/worksheets/sheet16.xml><?xml version="1.0" encoding="utf-8"?>
<worksheet xmlns="http://schemas.openxmlformats.org/spreadsheetml/2006/main" xmlns:r="http://schemas.openxmlformats.org/officeDocument/2006/relationships">
  <dimension ref="A1:S125"/>
  <sheetViews>
    <sheetView view="pageBreakPreview" zoomScaleSheetLayoutView="100" zoomScalePageLayoutView="0" workbookViewId="0" topLeftCell="A12">
      <selection activeCell="F100" sqref="F100"/>
    </sheetView>
  </sheetViews>
  <sheetFormatPr defaultColWidth="9.140625" defaultRowHeight="11.25" customHeight="1"/>
  <cols>
    <col min="1" max="1" width="15.421875" style="37" customWidth="1"/>
    <col min="2" max="3" width="8.421875" style="37" customWidth="1"/>
    <col min="4" max="4" width="11.00390625" style="37" customWidth="1"/>
    <col min="5" max="5" width="6.00390625" style="37" customWidth="1"/>
    <col min="6" max="7" width="21.00390625" style="37" customWidth="1"/>
    <col min="8" max="8" width="8.57421875" style="19" customWidth="1"/>
    <col min="9" max="9" width="7.57421875" style="37" customWidth="1"/>
    <col min="10" max="10" width="17.28125" style="37" customWidth="1"/>
    <col min="11" max="11" width="19.7109375" style="37" customWidth="1"/>
    <col min="12" max="12" width="9.140625" style="37" customWidth="1"/>
    <col min="13" max="13" width="8.7109375" style="35" customWidth="1"/>
    <col min="14" max="18" width="3.7109375" style="36" customWidth="1"/>
    <col min="19" max="16384" width="9.140625" style="37" customWidth="1"/>
  </cols>
  <sheetData>
    <row r="1" spans="1:18" s="11" customFormat="1" ht="20.25" customHeight="1">
      <c r="A1" s="9"/>
      <c r="B1" s="9"/>
      <c r="C1" s="9"/>
      <c r="D1" s="9"/>
      <c r="E1" s="9"/>
      <c r="F1" s="9"/>
      <c r="G1" s="9"/>
      <c r="H1" s="10"/>
      <c r="K1" s="12" t="s">
        <v>152</v>
      </c>
      <c r="L1" s="13"/>
      <c r="M1" s="14"/>
      <c r="N1" s="15"/>
      <c r="O1" s="16"/>
      <c r="P1" s="16"/>
      <c r="Q1" s="16"/>
      <c r="R1" s="16"/>
    </row>
    <row r="2" spans="1:18" s="11" customFormat="1" ht="15" customHeight="1" hidden="1">
      <c r="A2" s="9"/>
      <c r="B2" s="9"/>
      <c r="C2" s="9"/>
      <c r="D2" s="9"/>
      <c r="E2" s="9"/>
      <c r="F2" s="9"/>
      <c r="G2" s="9"/>
      <c r="H2" s="17"/>
      <c r="I2" s="17"/>
      <c r="J2" s="18"/>
      <c r="K2" s="18"/>
      <c r="N2" s="16"/>
      <c r="O2" s="16"/>
      <c r="P2" s="16"/>
      <c r="Q2" s="16"/>
      <c r="R2" s="16"/>
    </row>
    <row r="3" spans="1:18" s="11" customFormat="1" ht="15" customHeight="1" hidden="1">
      <c r="A3" s="9"/>
      <c r="B3" s="9"/>
      <c r="C3" s="9"/>
      <c r="D3" s="9"/>
      <c r="E3" s="9"/>
      <c r="F3" s="9"/>
      <c r="G3" s="9"/>
      <c r="H3" s="17"/>
      <c r="I3" s="17"/>
      <c r="J3" s="18"/>
      <c r="K3" s="18"/>
      <c r="N3" s="16"/>
      <c r="O3" s="16"/>
      <c r="P3" s="16"/>
      <c r="Q3" s="16"/>
      <c r="R3" s="16"/>
    </row>
    <row r="4" spans="1:18" s="11" customFormat="1" ht="15" customHeight="1" hidden="1">
      <c r="A4" s="9"/>
      <c r="B4" s="9"/>
      <c r="C4" s="9"/>
      <c r="D4" s="9"/>
      <c r="E4" s="9"/>
      <c r="F4" s="9"/>
      <c r="G4" s="9"/>
      <c r="H4" s="17"/>
      <c r="I4" s="17"/>
      <c r="J4" s="18"/>
      <c r="K4" s="18"/>
      <c r="N4" s="16"/>
      <c r="O4" s="16"/>
      <c r="P4" s="16"/>
      <c r="Q4" s="16"/>
      <c r="R4" s="16"/>
    </row>
    <row r="5" spans="1:18" s="11" customFormat="1" ht="15" customHeight="1" hidden="1">
      <c r="A5" s="9"/>
      <c r="B5" s="9"/>
      <c r="C5" s="9"/>
      <c r="D5" s="9"/>
      <c r="E5" s="9"/>
      <c r="F5" s="9"/>
      <c r="G5" s="9"/>
      <c r="H5" s="17"/>
      <c r="I5" s="17"/>
      <c r="J5" s="18"/>
      <c r="K5" s="18"/>
      <c r="N5" s="16"/>
      <c r="O5" s="16"/>
      <c r="P5" s="16"/>
      <c r="Q5" s="16"/>
      <c r="R5" s="16"/>
    </row>
    <row r="6" spans="1:18" s="11" customFormat="1" ht="15" customHeight="1" hidden="1">
      <c r="A6" s="9"/>
      <c r="B6" s="9"/>
      <c r="C6" s="9"/>
      <c r="D6" s="9"/>
      <c r="E6" s="9"/>
      <c r="F6" s="9"/>
      <c r="G6" s="9"/>
      <c r="H6" s="17"/>
      <c r="I6" s="17"/>
      <c r="J6" s="18"/>
      <c r="K6" s="18"/>
      <c r="N6" s="16"/>
      <c r="O6" s="16"/>
      <c r="P6" s="16"/>
      <c r="Q6" s="16"/>
      <c r="R6" s="16"/>
    </row>
    <row r="7" spans="1:18" s="11" customFormat="1" ht="15" customHeight="1" hidden="1">
      <c r="A7" s="9"/>
      <c r="B7" s="9"/>
      <c r="C7" s="9"/>
      <c r="D7" s="9"/>
      <c r="E7" s="9"/>
      <c r="F7" s="9"/>
      <c r="G7" s="9"/>
      <c r="H7" s="17"/>
      <c r="I7" s="17"/>
      <c r="J7" s="18"/>
      <c r="K7" s="18"/>
      <c r="N7" s="16"/>
      <c r="O7" s="16"/>
      <c r="P7" s="16"/>
      <c r="Q7" s="16"/>
      <c r="R7" s="16"/>
    </row>
    <row r="8" spans="1:18" s="11" customFormat="1" ht="15" customHeight="1" hidden="1">
      <c r="A8" s="9"/>
      <c r="B8" s="9"/>
      <c r="C8" s="9"/>
      <c r="D8" s="9"/>
      <c r="E8" s="9"/>
      <c r="F8" s="9"/>
      <c r="G8" s="9"/>
      <c r="H8" s="17"/>
      <c r="I8" s="17"/>
      <c r="J8" s="18"/>
      <c r="K8" s="18"/>
      <c r="N8" s="16"/>
      <c r="O8" s="16"/>
      <c r="P8" s="16"/>
      <c r="Q8" s="16"/>
      <c r="R8" s="16"/>
    </row>
    <row r="9" spans="5:18" s="11" customFormat="1" ht="8.25" customHeight="1">
      <c r="E9" s="356"/>
      <c r="F9" s="356"/>
      <c r="G9" s="356"/>
      <c r="H9" s="19"/>
      <c r="N9" s="16"/>
      <c r="O9" s="16"/>
      <c r="P9" s="16"/>
      <c r="Q9" s="16"/>
      <c r="R9" s="16"/>
    </row>
    <row r="10" spans="1:18" s="3" customFormat="1" ht="11.25" customHeight="1">
      <c r="A10" s="1"/>
      <c r="B10" s="1"/>
      <c r="C10" s="1"/>
      <c r="D10" s="1"/>
      <c r="E10" s="1"/>
      <c r="F10" s="357" t="s">
        <v>19</v>
      </c>
      <c r="G10" s="357"/>
      <c r="H10" s="2"/>
      <c r="I10" s="11"/>
      <c r="J10" s="11"/>
      <c r="K10" s="11"/>
      <c r="L10" s="11"/>
      <c r="N10" s="20"/>
      <c r="O10" s="20"/>
      <c r="P10" s="20"/>
      <c r="Q10" s="20"/>
      <c r="R10" s="20"/>
    </row>
    <row r="11" spans="1:18" s="3" customFormat="1" ht="22.5" customHeight="1">
      <c r="A11" s="1"/>
      <c r="B11" s="1"/>
      <c r="C11" s="1"/>
      <c r="D11" s="1"/>
      <c r="E11" s="1"/>
      <c r="F11" s="321" t="s">
        <v>20</v>
      </c>
      <c r="G11" s="321"/>
      <c r="H11" s="2"/>
      <c r="I11" s="11"/>
      <c r="J11" s="11"/>
      <c r="K11" s="11"/>
      <c r="L11" s="11"/>
      <c r="N11" s="20"/>
      <c r="O11" s="20"/>
      <c r="P11" s="20"/>
      <c r="Q11" s="20"/>
      <c r="R11" s="20"/>
    </row>
    <row r="12" spans="1:18" s="3" customFormat="1" ht="11.25" customHeight="1">
      <c r="A12" s="1"/>
      <c r="B12" s="1"/>
      <c r="C12" s="1"/>
      <c r="D12" s="1"/>
      <c r="E12" s="1"/>
      <c r="F12" s="328" t="s">
        <v>21</v>
      </c>
      <c r="G12" s="328"/>
      <c r="H12" s="2"/>
      <c r="I12" s="11"/>
      <c r="J12" s="11"/>
      <c r="K12" s="11"/>
      <c r="L12" s="11"/>
      <c r="N12" s="20"/>
      <c r="O12" s="20"/>
      <c r="P12" s="20"/>
      <c r="Q12" s="20"/>
      <c r="R12" s="20"/>
    </row>
    <row r="13" spans="1:18" s="3" customFormat="1" ht="12.75" customHeight="1">
      <c r="A13" s="329" t="s">
        <v>22</v>
      </c>
      <c r="B13" s="329"/>
      <c r="C13" s="329"/>
      <c r="D13" s="329"/>
      <c r="E13" s="329"/>
      <c r="F13" s="329"/>
      <c r="G13" s="329"/>
      <c r="H13" s="2"/>
      <c r="I13" s="11"/>
      <c r="J13" s="11"/>
      <c r="K13" s="11"/>
      <c r="L13" s="11"/>
      <c r="N13" s="20"/>
      <c r="O13" s="20"/>
      <c r="P13" s="20"/>
      <c r="Q13" s="20"/>
      <c r="R13" s="20"/>
    </row>
    <row r="14" spans="1:18" s="3" customFormat="1" ht="14.25" customHeight="1">
      <c r="A14" s="1"/>
      <c r="B14" s="21" t="s">
        <v>153</v>
      </c>
      <c r="C14" s="330" t="s">
        <v>358</v>
      </c>
      <c r="D14" s="330"/>
      <c r="E14" s="330"/>
      <c r="F14" s="330"/>
      <c r="G14" s="1"/>
      <c r="H14" s="2"/>
      <c r="I14" s="11"/>
      <c r="J14" s="11"/>
      <c r="K14" s="11"/>
      <c r="L14" s="11"/>
      <c r="N14" s="20"/>
      <c r="O14" s="20"/>
      <c r="P14" s="20"/>
      <c r="Q14" s="20"/>
      <c r="R14" s="20"/>
    </row>
    <row r="15" spans="1:18" s="3" customFormat="1" ht="12.75" customHeight="1">
      <c r="A15" s="4"/>
      <c r="B15" s="1"/>
      <c r="C15" s="1"/>
      <c r="D15" s="1"/>
      <c r="E15" s="1"/>
      <c r="F15" s="1"/>
      <c r="G15" s="1"/>
      <c r="H15" s="2"/>
      <c r="I15" s="11"/>
      <c r="J15" s="11"/>
      <c r="K15" s="11"/>
      <c r="L15" s="11"/>
      <c r="N15" s="20"/>
      <c r="O15" s="20"/>
      <c r="P15" s="20"/>
      <c r="Q15" s="20"/>
      <c r="R15" s="20"/>
    </row>
    <row r="16" spans="1:18" s="3" customFormat="1" ht="22.5" customHeight="1">
      <c r="A16" s="318" t="s">
        <v>23</v>
      </c>
      <c r="B16" s="319"/>
      <c r="C16" s="319"/>
      <c r="D16" s="322"/>
      <c r="E16" s="323"/>
      <c r="F16" s="323"/>
      <c r="G16" s="324"/>
      <c r="H16" s="2"/>
      <c r="I16" s="11"/>
      <c r="J16" s="11"/>
      <c r="K16" s="11"/>
      <c r="L16" s="11"/>
      <c r="N16" s="20"/>
      <c r="O16" s="20"/>
      <c r="P16" s="20"/>
      <c r="Q16" s="20"/>
      <c r="R16" s="20"/>
    </row>
    <row r="17" spans="1:18" s="3" customFormat="1" ht="12.75">
      <c r="A17" s="318" t="s">
        <v>24</v>
      </c>
      <c r="B17" s="319"/>
      <c r="C17" s="319"/>
      <c r="D17" s="325"/>
      <c r="E17" s="326"/>
      <c r="F17" s="326"/>
      <c r="G17" s="327"/>
      <c r="H17" s="2"/>
      <c r="I17" s="11"/>
      <c r="J17" s="11"/>
      <c r="K17" s="11"/>
      <c r="L17" s="11"/>
      <c r="N17" s="20"/>
      <c r="O17" s="20"/>
      <c r="P17" s="20"/>
      <c r="Q17" s="20"/>
      <c r="R17" s="20"/>
    </row>
    <row r="18" spans="1:18" s="3" customFormat="1" ht="12.75">
      <c r="A18" s="318" t="s">
        <v>25</v>
      </c>
      <c r="B18" s="319"/>
      <c r="C18" s="319"/>
      <c r="D18" s="322"/>
      <c r="E18" s="323"/>
      <c r="F18" s="323"/>
      <c r="G18" s="324"/>
      <c r="H18" s="2"/>
      <c r="I18" s="11"/>
      <c r="J18" s="11"/>
      <c r="K18" s="11"/>
      <c r="L18" s="11"/>
      <c r="N18" s="20"/>
      <c r="O18" s="20"/>
      <c r="P18" s="20"/>
      <c r="Q18" s="20"/>
      <c r="R18" s="20"/>
    </row>
    <row r="19" spans="1:18" s="3" customFormat="1" ht="12.75" customHeight="1">
      <c r="A19" s="318" t="s">
        <v>26</v>
      </c>
      <c r="B19" s="319"/>
      <c r="C19" s="319"/>
      <c r="D19" s="322"/>
      <c r="E19" s="323"/>
      <c r="F19" s="323"/>
      <c r="G19" s="324"/>
      <c r="H19" s="2"/>
      <c r="I19" s="11"/>
      <c r="J19" s="11"/>
      <c r="K19" s="11"/>
      <c r="L19" s="11"/>
      <c r="N19" s="20"/>
      <c r="O19" s="20"/>
      <c r="P19" s="20"/>
      <c r="Q19" s="20"/>
      <c r="R19" s="20"/>
    </row>
    <row r="20" spans="1:18" s="3" customFormat="1" ht="12.75" customHeight="1">
      <c r="A20" s="318" t="s">
        <v>27</v>
      </c>
      <c r="B20" s="319"/>
      <c r="C20" s="319"/>
      <c r="D20" s="322"/>
      <c r="E20" s="323"/>
      <c r="F20" s="323"/>
      <c r="G20" s="324"/>
      <c r="H20" s="2"/>
      <c r="K20" s="22"/>
      <c r="L20" s="20"/>
      <c r="N20" s="20"/>
      <c r="O20" s="20"/>
      <c r="P20" s="20"/>
      <c r="Q20" s="20"/>
      <c r="R20" s="20"/>
    </row>
    <row r="21" spans="1:18" s="3" customFormat="1" ht="12.75">
      <c r="A21" s="318" t="s">
        <v>28</v>
      </c>
      <c r="B21" s="319"/>
      <c r="C21" s="319"/>
      <c r="D21" s="322"/>
      <c r="E21" s="323"/>
      <c r="F21" s="323"/>
      <c r="G21" s="324"/>
      <c r="H21" s="2"/>
      <c r="I21" s="23"/>
      <c r="J21" s="397"/>
      <c r="K21" s="397"/>
      <c r="L21" s="20"/>
      <c r="N21" s="20"/>
      <c r="O21" s="20"/>
      <c r="P21" s="20"/>
      <c r="Q21" s="20"/>
      <c r="R21" s="20"/>
    </row>
    <row r="22" spans="1:18" s="3" customFormat="1" ht="12.75" customHeight="1">
      <c r="A22" s="318" t="s">
        <v>29</v>
      </c>
      <c r="B22" s="319"/>
      <c r="C22" s="319"/>
      <c r="D22" s="322"/>
      <c r="E22" s="323"/>
      <c r="F22" s="323"/>
      <c r="G22" s="324"/>
      <c r="H22" s="2"/>
      <c r="J22" s="397"/>
      <c r="K22" s="397"/>
      <c r="L22" s="20"/>
      <c r="N22" s="20"/>
      <c r="O22" s="20"/>
      <c r="P22" s="20"/>
      <c r="Q22" s="20"/>
      <c r="R22" s="20"/>
    </row>
    <row r="23" spans="1:18" s="3" customFormat="1" ht="8.25" customHeight="1">
      <c r="A23" s="25"/>
      <c r="B23" s="25"/>
      <c r="C23" s="25"/>
      <c r="D23" s="26"/>
      <c r="E23" s="27"/>
      <c r="F23" s="27"/>
      <c r="G23" s="28"/>
      <c r="H23" s="2"/>
      <c r="J23" s="24"/>
      <c r="K23" s="24"/>
      <c r="L23" s="20"/>
      <c r="N23" s="20"/>
      <c r="O23" s="20"/>
      <c r="P23" s="20"/>
      <c r="Q23" s="20"/>
      <c r="R23" s="20"/>
    </row>
    <row r="24" spans="1:18" s="3" customFormat="1" ht="15" customHeight="1">
      <c r="A24" s="1"/>
      <c r="B24" s="1"/>
      <c r="C24" s="1"/>
      <c r="D24" s="1"/>
      <c r="E24" s="320" t="s">
        <v>30</v>
      </c>
      <c r="F24" s="320"/>
      <c r="G24" s="5"/>
      <c r="H24" s="2"/>
      <c r="I24" s="29"/>
      <c r="J24" s="30"/>
      <c r="K24" s="30"/>
      <c r="L24" s="20"/>
      <c r="N24" s="20"/>
      <c r="O24" s="20"/>
      <c r="P24" s="20"/>
      <c r="Q24" s="20"/>
      <c r="R24" s="20"/>
    </row>
    <row r="25" spans="1:18" s="3" customFormat="1" ht="15" customHeight="1">
      <c r="A25" s="1"/>
      <c r="B25" s="1"/>
      <c r="C25" s="1"/>
      <c r="D25" s="1"/>
      <c r="E25" s="320" t="s">
        <v>31</v>
      </c>
      <c r="F25" s="320"/>
      <c r="G25" s="5"/>
      <c r="H25" s="2"/>
      <c r="I25" s="31"/>
      <c r="J25" s="18"/>
      <c r="K25" s="18"/>
      <c r="L25" s="20"/>
      <c r="N25" s="20"/>
      <c r="O25" s="20"/>
      <c r="P25" s="20"/>
      <c r="Q25" s="20"/>
      <c r="R25" s="20"/>
    </row>
    <row r="26" spans="1:18" s="3" customFormat="1" ht="15" customHeight="1">
      <c r="A26" s="1"/>
      <c r="B26" s="1"/>
      <c r="C26" s="1"/>
      <c r="D26" s="1"/>
      <c r="E26" s="320" t="s">
        <v>32</v>
      </c>
      <c r="F26" s="320"/>
      <c r="G26" s="5"/>
      <c r="H26" s="2"/>
      <c r="N26" s="20"/>
      <c r="O26" s="20"/>
      <c r="P26" s="20"/>
      <c r="Q26" s="20"/>
      <c r="R26" s="20"/>
    </row>
    <row r="27" spans="1:18" s="3" customFormat="1" ht="9.75" customHeight="1">
      <c r="A27" s="1"/>
      <c r="B27" s="1"/>
      <c r="C27" s="1"/>
      <c r="D27" s="1"/>
      <c r="E27" s="6"/>
      <c r="F27" s="6"/>
      <c r="G27" s="32"/>
      <c r="H27" s="2"/>
      <c r="N27" s="20"/>
      <c r="O27" s="20"/>
      <c r="P27" s="20"/>
      <c r="Q27" s="20"/>
      <c r="R27" s="20"/>
    </row>
    <row r="28" spans="1:19" ht="26.25" customHeight="1">
      <c r="A28" s="346" t="s">
        <v>33</v>
      </c>
      <c r="B28" s="346"/>
      <c r="C28" s="346"/>
      <c r="D28" s="346"/>
      <c r="E28" s="33" t="s">
        <v>34</v>
      </c>
      <c r="F28" s="82" t="str">
        <f>C14</f>
        <v>31 декабря 2021</v>
      </c>
      <c r="G28" s="82" t="s">
        <v>344</v>
      </c>
      <c r="H28" s="364"/>
      <c r="I28" s="365"/>
      <c r="J28" s="365"/>
      <c r="K28" s="34"/>
      <c r="L28" s="34"/>
      <c r="S28" s="35"/>
    </row>
    <row r="29" spans="1:12" ht="12" customHeight="1">
      <c r="A29" s="337">
        <v>1</v>
      </c>
      <c r="B29" s="338"/>
      <c r="C29" s="338"/>
      <c r="D29" s="339"/>
      <c r="E29" s="38">
        <v>2</v>
      </c>
      <c r="F29" s="38">
        <v>3</v>
      </c>
      <c r="G29" s="38">
        <v>4</v>
      </c>
      <c r="H29" s="364"/>
      <c r="I29" s="365"/>
      <c r="J29" s="365"/>
      <c r="K29" s="34"/>
      <c r="L29" s="34"/>
    </row>
    <row r="30" spans="1:12" ht="15.75" customHeight="1">
      <c r="A30" s="340" t="s">
        <v>35</v>
      </c>
      <c r="B30" s="341"/>
      <c r="C30" s="341"/>
      <c r="D30" s="342"/>
      <c r="E30" s="39"/>
      <c r="F30" s="75"/>
      <c r="G30" s="75"/>
      <c r="H30" s="364"/>
      <c r="I30" s="365"/>
      <c r="J30" s="365"/>
      <c r="K30" s="34"/>
      <c r="L30" s="34"/>
    </row>
    <row r="31" spans="1:9" ht="15.75" customHeight="1">
      <c r="A31" s="343" t="s">
        <v>36</v>
      </c>
      <c r="B31" s="344"/>
      <c r="C31" s="344"/>
      <c r="D31" s="345"/>
      <c r="E31" s="39">
        <v>110</v>
      </c>
      <c r="F31" s="83">
        <f>Декабрь!E46-Декабрь!H46</f>
        <v>0</v>
      </c>
      <c r="G31" s="83">
        <f>Январь!E7-Январь!H7</f>
        <v>0</v>
      </c>
      <c r="H31" s="19" t="s">
        <v>154</v>
      </c>
      <c r="I31" s="40"/>
    </row>
    <row r="32" spans="1:9" ht="15.75" customHeight="1">
      <c r="A32" s="343" t="s">
        <v>37</v>
      </c>
      <c r="B32" s="344"/>
      <c r="C32" s="344"/>
      <c r="D32" s="345"/>
      <c r="E32" s="39">
        <v>120</v>
      </c>
      <c r="F32" s="83"/>
      <c r="G32" s="83"/>
      <c r="I32" s="41"/>
    </row>
    <row r="33" spans="1:9" ht="15.75" customHeight="1">
      <c r="A33" s="368" t="s">
        <v>38</v>
      </c>
      <c r="B33" s="369"/>
      <c r="C33" s="369"/>
      <c r="D33" s="370"/>
      <c r="E33" s="42">
        <v>130</v>
      </c>
      <c r="F33" s="76">
        <f>F35+F36+F37</f>
        <v>0</v>
      </c>
      <c r="G33" s="76">
        <f>G35+G36+G37</f>
        <v>0</v>
      </c>
      <c r="H33" s="43"/>
      <c r="I33" s="44"/>
    </row>
    <row r="34" spans="1:9" ht="15.75" customHeight="1">
      <c r="A34" s="371" t="s">
        <v>39</v>
      </c>
      <c r="B34" s="372"/>
      <c r="C34" s="372"/>
      <c r="D34" s="373"/>
      <c r="E34" s="42"/>
      <c r="F34" s="77"/>
      <c r="G34" s="77"/>
      <c r="I34" s="366"/>
    </row>
    <row r="35" spans="1:9" ht="15.75" customHeight="1">
      <c r="A35" s="374" t="s">
        <v>40</v>
      </c>
      <c r="B35" s="375"/>
      <c r="C35" s="375"/>
      <c r="D35" s="376"/>
      <c r="E35" s="45">
        <v>131</v>
      </c>
      <c r="F35" s="84"/>
      <c r="G35" s="84"/>
      <c r="I35" s="367"/>
    </row>
    <row r="36" spans="1:9" ht="15.75" customHeight="1">
      <c r="A36" s="377" t="s">
        <v>41</v>
      </c>
      <c r="B36" s="378"/>
      <c r="C36" s="378"/>
      <c r="D36" s="379"/>
      <c r="E36" s="45">
        <v>132</v>
      </c>
      <c r="F36" s="84"/>
      <c r="G36" s="84"/>
      <c r="I36" s="44"/>
    </row>
    <row r="37" spans="1:9" ht="24" customHeight="1">
      <c r="A37" s="380" t="s">
        <v>42</v>
      </c>
      <c r="B37" s="381"/>
      <c r="C37" s="381"/>
      <c r="D37" s="382"/>
      <c r="E37" s="39">
        <v>133</v>
      </c>
      <c r="F37" s="83"/>
      <c r="G37" s="83"/>
      <c r="I37" s="44"/>
    </row>
    <row r="38" spans="1:9" ht="15.75" customHeight="1">
      <c r="A38" s="334" t="s">
        <v>43</v>
      </c>
      <c r="B38" s="335"/>
      <c r="C38" s="335"/>
      <c r="D38" s="336"/>
      <c r="E38" s="39">
        <v>140</v>
      </c>
      <c r="F38" s="83">
        <f>Декабрь!I46</f>
        <v>0</v>
      </c>
      <c r="G38" s="83">
        <f>Январь!I7</f>
        <v>0</v>
      </c>
      <c r="H38" s="19" t="s">
        <v>155</v>
      </c>
      <c r="I38" s="44"/>
    </row>
    <row r="39" spans="1:9" ht="15.75" customHeight="1">
      <c r="A39" s="334" t="s">
        <v>44</v>
      </c>
      <c r="B39" s="335"/>
      <c r="C39" s="335"/>
      <c r="D39" s="336"/>
      <c r="E39" s="39">
        <v>150</v>
      </c>
      <c r="F39" s="83"/>
      <c r="G39" s="83"/>
      <c r="I39" s="44"/>
    </row>
    <row r="40" spans="1:9" ht="15.75" customHeight="1">
      <c r="A40" s="334" t="s">
        <v>45</v>
      </c>
      <c r="B40" s="335"/>
      <c r="C40" s="335"/>
      <c r="D40" s="336"/>
      <c r="E40" s="45">
        <v>160</v>
      </c>
      <c r="F40" s="84"/>
      <c r="G40" s="84"/>
      <c r="I40" s="44"/>
    </row>
    <row r="41" spans="1:9" ht="15.75" customHeight="1">
      <c r="A41" s="334" t="s">
        <v>46</v>
      </c>
      <c r="B41" s="335"/>
      <c r="C41" s="335"/>
      <c r="D41" s="336"/>
      <c r="E41" s="45">
        <v>170</v>
      </c>
      <c r="F41" s="84"/>
      <c r="G41" s="84"/>
      <c r="H41" s="43" t="s">
        <v>156</v>
      </c>
      <c r="I41" s="44"/>
    </row>
    <row r="42" spans="1:9" ht="15.75" customHeight="1">
      <c r="A42" s="334" t="s">
        <v>47</v>
      </c>
      <c r="B42" s="335"/>
      <c r="C42" s="335"/>
      <c r="D42" s="336"/>
      <c r="E42" s="45">
        <v>180</v>
      </c>
      <c r="F42" s="84"/>
      <c r="G42" s="84"/>
      <c r="I42" s="44"/>
    </row>
    <row r="43" spans="1:9" ht="15.75" customHeight="1">
      <c r="A43" s="347" t="s">
        <v>48</v>
      </c>
      <c r="B43" s="348"/>
      <c r="C43" s="348"/>
      <c r="D43" s="349"/>
      <c r="E43" s="46">
        <v>190</v>
      </c>
      <c r="F43" s="78">
        <f>SUM(F31,F32,F33,F38,F39,F40,F41,F42)</f>
        <v>0</v>
      </c>
      <c r="G43" s="78">
        <f>SUM(G31,G32,G33,G38,G39,G40,G41,G42)</f>
        <v>0</v>
      </c>
      <c r="I43" s="44"/>
    </row>
    <row r="44" spans="1:9" ht="15.75" customHeight="1">
      <c r="A44" s="350" t="s">
        <v>49</v>
      </c>
      <c r="B44" s="351"/>
      <c r="C44" s="351"/>
      <c r="D44" s="352"/>
      <c r="E44" s="46"/>
      <c r="F44" s="79"/>
      <c r="G44" s="79"/>
      <c r="I44" s="44"/>
    </row>
    <row r="45" spans="1:9" ht="15.75" customHeight="1">
      <c r="A45" s="334" t="s">
        <v>50</v>
      </c>
      <c r="B45" s="335"/>
      <c r="C45" s="335"/>
      <c r="D45" s="336"/>
      <c r="E45" s="42">
        <v>210</v>
      </c>
      <c r="F45" s="76">
        <f>F47+F48+F49+F50+F51+F52</f>
        <v>0</v>
      </c>
      <c r="G45" s="76">
        <f>G47+G48+G49+G50+G51+G52</f>
        <v>0</v>
      </c>
      <c r="I45" s="44"/>
    </row>
    <row r="46" spans="1:9" ht="15.75" customHeight="1">
      <c r="A46" s="334" t="s">
        <v>39</v>
      </c>
      <c r="B46" s="335"/>
      <c r="C46" s="335"/>
      <c r="D46" s="336"/>
      <c r="E46" s="47"/>
      <c r="F46" s="77"/>
      <c r="G46" s="77"/>
      <c r="I46" s="44"/>
    </row>
    <row r="47" spans="1:9" ht="15.75" customHeight="1">
      <c r="A47" s="353" t="s">
        <v>51</v>
      </c>
      <c r="B47" s="354"/>
      <c r="C47" s="354"/>
      <c r="D47" s="355"/>
      <c r="E47" s="48">
        <v>211</v>
      </c>
      <c r="F47" s="85">
        <f>Декабрь!K46+Декабрь!M46-Декабрь!P46</f>
        <v>0</v>
      </c>
      <c r="G47" s="85">
        <f>Январь!K7+Январь!M7-Январь!P7</f>
        <v>0</v>
      </c>
      <c r="H47" s="19" t="s">
        <v>116</v>
      </c>
      <c r="I47" s="44"/>
    </row>
    <row r="48" spans="1:9" ht="15.75" customHeight="1">
      <c r="A48" s="331" t="s">
        <v>52</v>
      </c>
      <c r="B48" s="332"/>
      <c r="C48" s="332"/>
      <c r="D48" s="333"/>
      <c r="E48" s="45">
        <v>212</v>
      </c>
      <c r="F48" s="84"/>
      <c r="G48" s="84"/>
      <c r="I48" s="44"/>
    </row>
    <row r="49" spans="1:9" ht="15.75" customHeight="1">
      <c r="A49" s="331" t="s">
        <v>188</v>
      </c>
      <c r="B49" s="332"/>
      <c r="C49" s="332"/>
      <c r="D49" s="333"/>
      <c r="E49" s="39">
        <v>213</v>
      </c>
      <c r="F49" s="83">
        <f>Декабрь!Q46</f>
        <v>0</v>
      </c>
      <c r="G49" s="83">
        <f>Январь!Q7</f>
        <v>0</v>
      </c>
      <c r="H49" s="19" t="s">
        <v>132</v>
      </c>
      <c r="I49" s="44"/>
    </row>
    <row r="50" spans="1:9" ht="15.75" customHeight="1">
      <c r="A50" s="331" t="s">
        <v>53</v>
      </c>
      <c r="B50" s="332"/>
      <c r="C50" s="332"/>
      <c r="D50" s="333"/>
      <c r="E50" s="39">
        <v>214</v>
      </c>
      <c r="F50" s="83"/>
      <c r="G50" s="83"/>
      <c r="H50" s="43"/>
      <c r="I50" s="44"/>
    </row>
    <row r="51" spans="1:9" ht="15.75" customHeight="1">
      <c r="A51" s="331" t="s">
        <v>54</v>
      </c>
      <c r="B51" s="332"/>
      <c r="C51" s="332"/>
      <c r="D51" s="333"/>
      <c r="E51" s="39">
        <v>215</v>
      </c>
      <c r="F51" s="83"/>
      <c r="G51" s="83"/>
      <c r="I51" s="44"/>
    </row>
    <row r="52" spans="1:9" ht="15.75" customHeight="1">
      <c r="A52" s="331" t="s">
        <v>55</v>
      </c>
      <c r="B52" s="332"/>
      <c r="C52" s="332"/>
      <c r="D52" s="333"/>
      <c r="E52" s="39">
        <v>216</v>
      </c>
      <c r="F52" s="83"/>
      <c r="G52" s="83"/>
      <c r="I52" s="44"/>
    </row>
    <row r="53" spans="1:9" ht="25.5" customHeight="1">
      <c r="A53" s="334" t="s">
        <v>56</v>
      </c>
      <c r="B53" s="335"/>
      <c r="C53" s="335"/>
      <c r="D53" s="336"/>
      <c r="E53" s="39">
        <v>220</v>
      </c>
      <c r="F53" s="83"/>
      <c r="G53" s="83"/>
      <c r="I53" s="44"/>
    </row>
    <row r="54" spans="1:9" ht="20.25" customHeight="1">
      <c r="A54" s="343" t="s">
        <v>57</v>
      </c>
      <c r="B54" s="344"/>
      <c r="C54" s="344"/>
      <c r="D54" s="345"/>
      <c r="E54" s="39">
        <v>230</v>
      </c>
      <c r="F54" s="83"/>
      <c r="G54" s="83"/>
      <c r="I54" s="44"/>
    </row>
    <row r="55" spans="1:9" ht="34.5" customHeight="1">
      <c r="A55" s="398" t="s">
        <v>58</v>
      </c>
      <c r="B55" s="399"/>
      <c r="C55" s="399"/>
      <c r="D55" s="400"/>
      <c r="E55" s="49">
        <v>240</v>
      </c>
      <c r="F55" s="84"/>
      <c r="G55" s="84"/>
      <c r="I55" s="44"/>
    </row>
    <row r="56" spans="1:9" ht="15.75" customHeight="1">
      <c r="A56" s="361" t="s">
        <v>59</v>
      </c>
      <c r="B56" s="362"/>
      <c r="C56" s="362"/>
      <c r="D56" s="363"/>
      <c r="E56" s="42">
        <v>250</v>
      </c>
      <c r="F56" s="86">
        <f>Декабрь!BB46+Декабрь!BD46+Декабрь!BF46+Декабрь!BH46+Декабрь!BJ46+Декабрь!BL46+Декабрь!BN46+Декабрь!BP46+Декабрь!BR46+Декабрь!BT46</f>
        <v>0</v>
      </c>
      <c r="G56" s="86">
        <f>Январь!BB7+Январь!BD7+Январь!BF7+Январь!BH7+Январь!BJ7+Январь!BL7+Январь!BN7+Январь!BP7+Январь!BR7+Январь!BT7</f>
        <v>0</v>
      </c>
      <c r="H56" s="43" t="s">
        <v>189</v>
      </c>
      <c r="I56" s="44"/>
    </row>
    <row r="57" spans="1:9" ht="15.75" customHeight="1">
      <c r="A57" s="334" t="s">
        <v>60</v>
      </c>
      <c r="B57" s="335"/>
      <c r="C57" s="335"/>
      <c r="D57" s="336"/>
      <c r="E57" s="39">
        <v>260</v>
      </c>
      <c r="F57" s="83"/>
      <c r="G57" s="83"/>
      <c r="I57" s="44"/>
    </row>
    <row r="58" spans="1:9" ht="15.75" customHeight="1">
      <c r="A58" s="334" t="s">
        <v>61</v>
      </c>
      <c r="B58" s="335"/>
      <c r="C58" s="335"/>
      <c r="D58" s="336"/>
      <c r="E58" s="39">
        <v>270</v>
      </c>
      <c r="F58" s="83">
        <f>Декабрь!AV46+Декабрь!AX46+Декабрь!AZ46</f>
        <v>0</v>
      </c>
      <c r="G58" s="83">
        <f>Январь!AV7+Январь!AX7+Январь!AZ7</f>
        <v>0</v>
      </c>
      <c r="H58" s="43" t="s">
        <v>190</v>
      </c>
      <c r="I58" s="44"/>
    </row>
    <row r="59" spans="1:9" ht="15.75" customHeight="1">
      <c r="A59" s="334" t="s">
        <v>62</v>
      </c>
      <c r="B59" s="335"/>
      <c r="C59" s="335"/>
      <c r="D59" s="336"/>
      <c r="E59" s="39">
        <v>280</v>
      </c>
      <c r="F59" s="83"/>
      <c r="G59" s="83"/>
      <c r="I59" s="44"/>
    </row>
    <row r="60" spans="1:9" ht="15.75" customHeight="1">
      <c r="A60" s="347" t="s">
        <v>63</v>
      </c>
      <c r="B60" s="348"/>
      <c r="C60" s="348"/>
      <c r="D60" s="349"/>
      <c r="E60" s="46">
        <v>290</v>
      </c>
      <c r="F60" s="78">
        <f>SUM(F45,F53,F54,F55,F56,F57,F58,F59)</f>
        <v>0</v>
      </c>
      <c r="G60" s="78">
        <f>SUM(G45,G53,G54,G55,G56,G57,G58,G59)</f>
        <v>0</v>
      </c>
      <c r="I60" s="44"/>
    </row>
    <row r="61" spans="1:9" ht="15.75" customHeight="1">
      <c r="A61" s="358" t="s">
        <v>64</v>
      </c>
      <c r="B61" s="359"/>
      <c r="C61" s="359"/>
      <c r="D61" s="360"/>
      <c r="E61" s="46">
        <v>300</v>
      </c>
      <c r="F61" s="78">
        <f>F43+F60</f>
        <v>0</v>
      </c>
      <c r="G61" s="78">
        <f>G43+G60</f>
        <v>0</v>
      </c>
      <c r="H61" s="50" t="s">
        <v>157</v>
      </c>
      <c r="I61" s="44"/>
    </row>
    <row r="62" spans="1:14" ht="44.25" customHeight="1">
      <c r="A62" s="383" t="s">
        <v>65</v>
      </c>
      <c r="B62" s="384"/>
      <c r="C62" s="384"/>
      <c r="D62" s="385"/>
      <c r="E62" s="33" t="s">
        <v>34</v>
      </c>
      <c r="F62" s="51" t="str">
        <f>$F$28</f>
        <v>31 декабря 2021</v>
      </c>
      <c r="G62" s="51" t="str">
        <f>$G$28</f>
        <v>31 декабря 2020</v>
      </c>
      <c r="H62" s="389" t="s">
        <v>158</v>
      </c>
      <c r="I62" s="390"/>
      <c r="J62" s="390"/>
      <c r="K62" s="390"/>
      <c r="L62" s="390"/>
      <c r="M62" s="390"/>
      <c r="N62" s="390"/>
    </row>
    <row r="63" spans="1:8" ht="15.75" customHeight="1">
      <c r="A63" s="391">
        <v>1</v>
      </c>
      <c r="B63" s="392"/>
      <c r="C63" s="392"/>
      <c r="D63" s="393"/>
      <c r="E63" s="46">
        <v>2</v>
      </c>
      <c r="F63" s="46">
        <v>3</v>
      </c>
      <c r="G63" s="46">
        <v>4</v>
      </c>
      <c r="H63" s="37"/>
    </row>
    <row r="64" spans="1:9" ht="15.75" customHeight="1">
      <c r="A64" s="394" t="s">
        <v>66</v>
      </c>
      <c r="B64" s="395"/>
      <c r="C64" s="395"/>
      <c r="D64" s="396"/>
      <c r="E64" s="39"/>
      <c r="F64" s="79"/>
      <c r="G64" s="79"/>
      <c r="I64" s="44"/>
    </row>
    <row r="65" spans="1:9" ht="15.75" customHeight="1">
      <c r="A65" s="334" t="s">
        <v>67</v>
      </c>
      <c r="B65" s="335"/>
      <c r="C65" s="335"/>
      <c r="D65" s="336"/>
      <c r="E65" s="39">
        <v>410</v>
      </c>
      <c r="F65" s="83"/>
      <c r="G65" s="83"/>
      <c r="H65" s="19" t="s">
        <v>159</v>
      </c>
      <c r="I65" s="44"/>
    </row>
    <row r="66" spans="1:12" ht="15.75" customHeight="1">
      <c r="A66" s="334" t="s">
        <v>68</v>
      </c>
      <c r="B66" s="335"/>
      <c r="C66" s="335"/>
      <c r="D66" s="336"/>
      <c r="E66" s="52" t="s">
        <v>160</v>
      </c>
      <c r="F66" s="86"/>
      <c r="G66" s="86"/>
      <c r="H66" s="43" t="s">
        <v>161</v>
      </c>
      <c r="I66" s="44"/>
      <c r="J66" s="53"/>
      <c r="K66" s="53"/>
      <c r="L66" s="53"/>
    </row>
    <row r="67" spans="1:12" ht="15.75" customHeight="1">
      <c r="A67" s="343" t="s">
        <v>69</v>
      </c>
      <c r="B67" s="344"/>
      <c r="C67" s="344"/>
      <c r="D67" s="345"/>
      <c r="E67" s="52" t="s">
        <v>162</v>
      </c>
      <c r="F67" s="86"/>
      <c r="G67" s="86"/>
      <c r="H67" s="19" t="s">
        <v>163</v>
      </c>
      <c r="I67" s="44"/>
      <c r="J67" s="53"/>
      <c r="K67" s="53"/>
      <c r="L67" s="53"/>
    </row>
    <row r="68" spans="1:9" ht="15.75" customHeight="1">
      <c r="A68" s="361" t="s">
        <v>70</v>
      </c>
      <c r="B68" s="362"/>
      <c r="C68" s="362"/>
      <c r="D68" s="363"/>
      <c r="E68" s="39">
        <v>440</v>
      </c>
      <c r="F68" s="83"/>
      <c r="G68" s="83"/>
      <c r="H68" s="19" t="s">
        <v>164</v>
      </c>
      <c r="I68" s="44"/>
    </row>
    <row r="69" spans="1:9" ht="15.75" customHeight="1">
      <c r="A69" s="334" t="s">
        <v>71</v>
      </c>
      <c r="B69" s="335"/>
      <c r="C69" s="335"/>
      <c r="D69" s="336"/>
      <c r="E69" s="39">
        <v>450</v>
      </c>
      <c r="F69" s="83">
        <f>Декабрь!BW46</f>
        <v>0</v>
      </c>
      <c r="G69" s="83">
        <f>Январь!BW7</f>
        <v>0</v>
      </c>
      <c r="H69" s="19" t="s">
        <v>165</v>
      </c>
      <c r="I69" s="44"/>
    </row>
    <row r="70" spans="1:12" ht="15.75" customHeight="1">
      <c r="A70" s="334" t="s">
        <v>72</v>
      </c>
      <c r="B70" s="335"/>
      <c r="C70" s="335"/>
      <c r="D70" s="336"/>
      <c r="E70" s="39">
        <v>460</v>
      </c>
      <c r="F70" s="86"/>
      <c r="G70" s="86"/>
      <c r="H70" s="19" t="s">
        <v>166</v>
      </c>
      <c r="I70" s="44"/>
      <c r="J70" s="54"/>
      <c r="K70" s="54"/>
      <c r="L70" s="54"/>
    </row>
    <row r="71" spans="1:12" ht="15.75" customHeight="1">
      <c r="A71" s="334" t="s">
        <v>73</v>
      </c>
      <c r="B71" s="335"/>
      <c r="C71" s="335"/>
      <c r="D71" s="336"/>
      <c r="E71" s="39">
        <v>470</v>
      </c>
      <c r="F71" s="86"/>
      <c r="G71" s="86"/>
      <c r="H71" s="19" t="s">
        <v>167</v>
      </c>
      <c r="I71" s="44"/>
      <c r="J71" s="54"/>
      <c r="K71" s="54"/>
      <c r="L71" s="54"/>
    </row>
    <row r="72" spans="1:8" ht="15.75" customHeight="1">
      <c r="A72" s="334" t="s">
        <v>74</v>
      </c>
      <c r="B72" s="335"/>
      <c r="C72" s="335"/>
      <c r="D72" s="336"/>
      <c r="E72" s="39">
        <v>480</v>
      </c>
      <c r="F72" s="83">
        <f>Декабрь!BY46</f>
        <v>0</v>
      </c>
      <c r="G72" s="83">
        <f>Январь!BY7</f>
        <v>0</v>
      </c>
      <c r="H72" s="19" t="s">
        <v>168</v>
      </c>
    </row>
    <row r="73" spans="1:7" ht="15.75" customHeight="1">
      <c r="A73" s="358" t="s">
        <v>75</v>
      </c>
      <c r="B73" s="359"/>
      <c r="C73" s="359"/>
      <c r="D73" s="360"/>
      <c r="E73" s="46">
        <v>490</v>
      </c>
      <c r="F73" s="78">
        <f>SUM(F65,F68,F69,F70,F71,F72)</f>
        <v>0</v>
      </c>
      <c r="G73" s="78">
        <f>SUM(G65,G68,G69,G70,G71,G72)</f>
        <v>0</v>
      </c>
    </row>
    <row r="74" spans="1:7" ht="15.75" customHeight="1">
      <c r="A74" s="350" t="s">
        <v>76</v>
      </c>
      <c r="B74" s="351"/>
      <c r="C74" s="351"/>
      <c r="D74" s="352"/>
      <c r="E74" s="46"/>
      <c r="F74" s="79"/>
      <c r="G74" s="79"/>
    </row>
    <row r="75" spans="1:7" ht="21.75" customHeight="1">
      <c r="A75" s="334" t="s">
        <v>77</v>
      </c>
      <c r="B75" s="335"/>
      <c r="C75" s="335"/>
      <c r="D75" s="336"/>
      <c r="E75" s="39">
        <v>510</v>
      </c>
      <c r="F75" s="83"/>
      <c r="G75" s="83"/>
    </row>
    <row r="76" spans="1:7" ht="24" customHeight="1">
      <c r="A76" s="334" t="s">
        <v>78</v>
      </c>
      <c r="B76" s="335"/>
      <c r="C76" s="335"/>
      <c r="D76" s="336"/>
      <c r="E76" s="39">
        <v>520</v>
      </c>
      <c r="F76" s="83"/>
      <c r="G76" s="83"/>
    </row>
    <row r="77" spans="1:7" ht="15.75" customHeight="1">
      <c r="A77" s="334" t="s">
        <v>79</v>
      </c>
      <c r="B77" s="335"/>
      <c r="C77" s="335"/>
      <c r="D77" s="336"/>
      <c r="E77" s="39">
        <v>530</v>
      </c>
      <c r="F77" s="83"/>
      <c r="G77" s="83"/>
    </row>
    <row r="78" spans="1:7" ht="15.75" customHeight="1">
      <c r="A78" s="334" t="s">
        <v>80</v>
      </c>
      <c r="B78" s="335"/>
      <c r="C78" s="335"/>
      <c r="D78" s="336"/>
      <c r="E78" s="39">
        <v>540</v>
      </c>
      <c r="F78" s="83"/>
      <c r="G78" s="83"/>
    </row>
    <row r="79" spans="1:7" ht="15.75" customHeight="1">
      <c r="A79" s="334" t="s">
        <v>81</v>
      </c>
      <c r="B79" s="335"/>
      <c r="C79" s="335"/>
      <c r="D79" s="336"/>
      <c r="E79" s="39">
        <v>550</v>
      </c>
      <c r="F79" s="83"/>
      <c r="G79" s="83"/>
    </row>
    <row r="80" spans="1:7" ht="15.75" customHeight="1">
      <c r="A80" s="334" t="s">
        <v>82</v>
      </c>
      <c r="B80" s="335"/>
      <c r="C80" s="335"/>
      <c r="D80" s="336"/>
      <c r="E80" s="39">
        <v>560</v>
      </c>
      <c r="F80" s="83"/>
      <c r="G80" s="83"/>
    </row>
    <row r="81" spans="1:7" ht="15.75" customHeight="1">
      <c r="A81" s="347" t="s">
        <v>83</v>
      </c>
      <c r="B81" s="348"/>
      <c r="C81" s="348"/>
      <c r="D81" s="349"/>
      <c r="E81" s="46">
        <v>590</v>
      </c>
      <c r="F81" s="78">
        <f>SUM(F75:F80)</f>
        <v>0</v>
      </c>
      <c r="G81" s="78">
        <f>SUM(G75:G80)</f>
        <v>0</v>
      </c>
    </row>
    <row r="82" spans="1:7" ht="15.75" customHeight="1">
      <c r="A82" s="350" t="s">
        <v>84</v>
      </c>
      <c r="B82" s="351"/>
      <c r="C82" s="351"/>
      <c r="D82" s="352"/>
      <c r="E82" s="46"/>
      <c r="F82" s="79"/>
      <c r="G82" s="79"/>
    </row>
    <row r="83" spans="1:7" ht="15.75" customHeight="1">
      <c r="A83" s="334" t="s">
        <v>85</v>
      </c>
      <c r="B83" s="335"/>
      <c r="C83" s="335"/>
      <c r="D83" s="336"/>
      <c r="E83" s="39">
        <v>610</v>
      </c>
      <c r="F83" s="83"/>
      <c r="G83" s="83"/>
    </row>
    <row r="84" spans="1:7" ht="15.75" customHeight="1">
      <c r="A84" s="334" t="s">
        <v>86</v>
      </c>
      <c r="B84" s="335"/>
      <c r="C84" s="335"/>
      <c r="D84" s="336"/>
      <c r="E84" s="42">
        <v>620</v>
      </c>
      <c r="F84" s="86"/>
      <c r="G84" s="86"/>
    </row>
    <row r="85" spans="1:7" ht="15.75" customHeight="1">
      <c r="A85" s="334" t="s">
        <v>87</v>
      </c>
      <c r="B85" s="335"/>
      <c r="C85" s="335"/>
      <c r="D85" s="336"/>
      <c r="E85" s="55">
        <v>630</v>
      </c>
      <c r="F85" s="80">
        <f>F87+F88+F89+F90+F91+F92+F93+F94</f>
        <v>0</v>
      </c>
      <c r="G85" s="80">
        <f>G87+G88+G89+G90+G91+G92+G93+G94</f>
        <v>0</v>
      </c>
    </row>
    <row r="86" spans="1:7" ht="15.75" customHeight="1">
      <c r="A86" s="334" t="s">
        <v>39</v>
      </c>
      <c r="B86" s="335"/>
      <c r="C86" s="335"/>
      <c r="D86" s="336"/>
      <c r="E86" s="56"/>
      <c r="F86" s="86"/>
      <c r="G86" s="86"/>
    </row>
    <row r="87" spans="1:8" ht="15.75" customHeight="1">
      <c r="A87" s="353" t="s">
        <v>88</v>
      </c>
      <c r="B87" s="354"/>
      <c r="C87" s="354"/>
      <c r="D87" s="355"/>
      <c r="E87" s="57">
        <v>631</v>
      </c>
      <c r="F87" s="84">
        <f>Декабрь!BC46</f>
        <v>0</v>
      </c>
      <c r="G87" s="84">
        <f>Январь!BC7</f>
        <v>0</v>
      </c>
      <c r="H87" s="19" t="s">
        <v>169</v>
      </c>
    </row>
    <row r="88" spans="1:7" ht="15.75" customHeight="1">
      <c r="A88" s="386" t="s">
        <v>89</v>
      </c>
      <c r="B88" s="387"/>
      <c r="C88" s="387"/>
      <c r="D88" s="388"/>
      <c r="E88" s="45">
        <v>632</v>
      </c>
      <c r="F88" s="84"/>
      <c r="G88" s="84"/>
    </row>
    <row r="89" spans="1:8" ht="15.75" customHeight="1">
      <c r="A89" s="331" t="s">
        <v>90</v>
      </c>
      <c r="B89" s="332"/>
      <c r="C89" s="332"/>
      <c r="D89" s="333"/>
      <c r="E89" s="39">
        <v>633</v>
      </c>
      <c r="F89" s="83">
        <f>Декабрь!BE46</f>
        <v>0</v>
      </c>
      <c r="G89" s="83">
        <f>Январь!BE7</f>
        <v>0</v>
      </c>
      <c r="H89" s="19" t="s">
        <v>170</v>
      </c>
    </row>
    <row r="90" spans="1:8" ht="15.75" customHeight="1">
      <c r="A90" s="331" t="s">
        <v>91</v>
      </c>
      <c r="B90" s="332"/>
      <c r="C90" s="332"/>
      <c r="D90" s="333"/>
      <c r="E90" s="39">
        <v>634</v>
      </c>
      <c r="F90" s="83">
        <f>Декабрь!BG46</f>
        <v>0</v>
      </c>
      <c r="G90" s="83">
        <f>Январь!BG7</f>
        <v>0</v>
      </c>
      <c r="H90" s="19" t="s">
        <v>171</v>
      </c>
    </row>
    <row r="91" spans="1:8" ht="15.75" customHeight="1">
      <c r="A91" s="331" t="s">
        <v>92</v>
      </c>
      <c r="B91" s="332"/>
      <c r="C91" s="332"/>
      <c r="D91" s="333"/>
      <c r="E91" s="39">
        <v>635</v>
      </c>
      <c r="F91" s="83">
        <f>Декабрь!BI46</f>
        <v>0</v>
      </c>
      <c r="G91" s="83">
        <f>Январь!BI7</f>
        <v>0</v>
      </c>
      <c r="H91" s="19" t="s">
        <v>192</v>
      </c>
    </row>
    <row r="92" spans="1:7" ht="15.75" customHeight="1">
      <c r="A92" s="331" t="s">
        <v>93</v>
      </c>
      <c r="B92" s="332"/>
      <c r="C92" s="332"/>
      <c r="D92" s="333"/>
      <c r="E92" s="39">
        <v>636</v>
      </c>
      <c r="F92" s="83"/>
      <c r="G92" s="83"/>
    </row>
    <row r="93" spans="1:8" ht="18.75" customHeight="1">
      <c r="A93" s="331" t="s">
        <v>94</v>
      </c>
      <c r="B93" s="332"/>
      <c r="C93" s="332"/>
      <c r="D93" s="333"/>
      <c r="E93" s="39">
        <v>637</v>
      </c>
      <c r="F93" s="83"/>
      <c r="G93" s="83"/>
      <c r="H93" s="43"/>
    </row>
    <row r="94" spans="1:8" ht="15.75" customHeight="1">
      <c r="A94" s="331" t="s">
        <v>95</v>
      </c>
      <c r="B94" s="332"/>
      <c r="C94" s="332"/>
      <c r="D94" s="333"/>
      <c r="E94" s="39">
        <v>638</v>
      </c>
      <c r="F94" s="83">
        <f>Декабрь!BK46+Декабрь!BM46+Декабрь!BO46+Декабрь!BQ46+Декабрь!BS46+Декабрь!BU46</f>
        <v>0</v>
      </c>
      <c r="G94" s="83">
        <f>Январь!BK7+Январь!BM7+Январь!BO7+Январь!BQ7+Январь!BS7+Январь!BU7</f>
        <v>0</v>
      </c>
      <c r="H94" s="19" t="s">
        <v>191</v>
      </c>
    </row>
    <row r="95" spans="1:7" ht="15.75" customHeight="1">
      <c r="A95" s="334" t="s">
        <v>96</v>
      </c>
      <c r="B95" s="335"/>
      <c r="C95" s="335"/>
      <c r="D95" s="336"/>
      <c r="E95" s="39">
        <v>640</v>
      </c>
      <c r="F95" s="83"/>
      <c r="G95" s="83"/>
    </row>
    <row r="96" spans="1:7" ht="15.75" customHeight="1">
      <c r="A96" s="334" t="s">
        <v>80</v>
      </c>
      <c r="B96" s="335"/>
      <c r="C96" s="335"/>
      <c r="D96" s="336"/>
      <c r="E96" s="39">
        <v>650</v>
      </c>
      <c r="F96" s="83"/>
      <c r="G96" s="83"/>
    </row>
    <row r="97" spans="1:7" ht="15.75" customHeight="1">
      <c r="A97" s="334" t="s">
        <v>81</v>
      </c>
      <c r="B97" s="335"/>
      <c r="C97" s="335"/>
      <c r="D97" s="336"/>
      <c r="E97" s="39">
        <v>660</v>
      </c>
      <c r="F97" s="83"/>
      <c r="G97" s="83"/>
    </row>
    <row r="98" spans="1:7" ht="15.75" customHeight="1">
      <c r="A98" s="334" t="s">
        <v>97</v>
      </c>
      <c r="B98" s="335"/>
      <c r="C98" s="335"/>
      <c r="D98" s="336"/>
      <c r="E98" s="39">
        <v>670</v>
      </c>
      <c r="F98" s="83"/>
      <c r="G98" s="83"/>
    </row>
    <row r="99" spans="1:7" ht="15.75" customHeight="1">
      <c r="A99" s="347" t="s">
        <v>98</v>
      </c>
      <c r="B99" s="348"/>
      <c r="C99" s="348"/>
      <c r="D99" s="349"/>
      <c r="E99" s="46">
        <v>690</v>
      </c>
      <c r="F99" s="78">
        <f>SUM(F83:F85,F95:F98)</f>
        <v>0</v>
      </c>
      <c r="G99" s="78">
        <f>SUM(G83:G85,G95:G98)</f>
        <v>0</v>
      </c>
    </row>
    <row r="100" spans="1:12" ht="15.75" customHeight="1">
      <c r="A100" s="358" t="s">
        <v>64</v>
      </c>
      <c r="B100" s="359"/>
      <c r="C100" s="359"/>
      <c r="D100" s="360"/>
      <c r="E100" s="46">
        <v>700</v>
      </c>
      <c r="F100" s="78">
        <f>F81+F99+F73</f>
        <v>0</v>
      </c>
      <c r="G100" s="78">
        <f>G81+G99+G73</f>
        <v>0</v>
      </c>
      <c r="I100" s="36"/>
      <c r="J100" s="36"/>
      <c r="K100" s="36"/>
      <c r="L100" s="36"/>
    </row>
    <row r="101" spans="1:12" ht="15.75" customHeight="1">
      <c r="A101" s="58"/>
      <c r="B101" s="58"/>
      <c r="C101" s="58"/>
      <c r="D101" s="58"/>
      <c r="E101" s="58"/>
      <c r="F101" s="58"/>
      <c r="G101" s="59"/>
      <c r="H101" s="2"/>
      <c r="I101" s="7"/>
      <c r="J101" s="7"/>
      <c r="K101" s="7"/>
      <c r="L101" s="7"/>
    </row>
    <row r="102" spans="1:12" ht="15.75" customHeight="1">
      <c r="A102" s="60" t="s">
        <v>151</v>
      </c>
      <c r="B102" s="406"/>
      <c r="C102" s="406"/>
      <c r="D102" s="61"/>
      <c r="E102" s="58"/>
      <c r="F102" s="401"/>
      <c r="G102" s="401"/>
      <c r="H102" s="2"/>
      <c r="I102" s="7"/>
      <c r="J102" s="7"/>
      <c r="K102" s="7"/>
      <c r="L102" s="7"/>
    </row>
    <row r="103" spans="1:12" ht="15.75" customHeight="1">
      <c r="A103" s="61"/>
      <c r="B103" s="402" t="s">
        <v>99</v>
      </c>
      <c r="C103" s="402"/>
      <c r="D103" s="61"/>
      <c r="E103" s="62"/>
      <c r="F103" s="403"/>
      <c r="G103" s="404"/>
      <c r="H103" s="2"/>
      <c r="I103" s="7"/>
      <c r="J103" s="7"/>
      <c r="K103" s="7"/>
      <c r="L103" s="7"/>
    </row>
    <row r="104" spans="1:12" ht="15.75" customHeight="1">
      <c r="A104" s="61"/>
      <c r="B104" s="63"/>
      <c r="C104" s="63"/>
      <c r="D104" s="61"/>
      <c r="E104" s="62"/>
      <c r="F104" s="63"/>
      <c r="G104" s="62"/>
      <c r="H104" s="2"/>
      <c r="I104" s="7"/>
      <c r="J104" s="7"/>
      <c r="K104" s="7"/>
      <c r="L104" s="7"/>
    </row>
    <row r="105" spans="1:12" ht="15.75" customHeight="1">
      <c r="A105" s="60" t="s">
        <v>9</v>
      </c>
      <c r="B105" s="406"/>
      <c r="C105" s="406"/>
      <c r="D105" s="61"/>
      <c r="E105" s="58"/>
      <c r="F105" s="401"/>
      <c r="G105" s="401"/>
      <c r="H105" s="2"/>
      <c r="I105" s="7"/>
      <c r="J105" s="7"/>
      <c r="K105" s="7"/>
      <c r="L105" s="7"/>
    </row>
    <row r="106" spans="1:12" ht="15.75" customHeight="1">
      <c r="A106" s="61"/>
      <c r="B106" s="402" t="s">
        <v>99</v>
      </c>
      <c r="C106" s="402"/>
      <c r="D106" s="61"/>
      <c r="E106" s="64"/>
      <c r="F106" s="403" t="s">
        <v>100</v>
      </c>
      <c r="G106" s="404"/>
      <c r="H106" s="2"/>
      <c r="I106" s="7"/>
      <c r="J106" s="7"/>
      <c r="K106" s="7"/>
      <c r="L106" s="7"/>
    </row>
    <row r="107" spans="1:12" ht="15.75" customHeight="1">
      <c r="A107" s="61"/>
      <c r="B107" s="61"/>
      <c r="C107" s="61"/>
      <c r="D107" s="61"/>
      <c r="E107" s="58"/>
      <c r="F107" s="65"/>
      <c r="G107" s="65"/>
      <c r="H107" s="2"/>
      <c r="I107" s="7"/>
      <c r="J107" s="7"/>
      <c r="K107" s="7"/>
      <c r="L107" s="7"/>
    </row>
    <row r="108" spans="1:12" ht="15.75" customHeight="1">
      <c r="A108" s="405">
        <f ca="1">TODAY()</f>
        <v>44504</v>
      </c>
      <c r="B108" s="405"/>
      <c r="C108" s="405"/>
      <c r="D108" s="66"/>
      <c r="E108" s="58"/>
      <c r="F108" s="65"/>
      <c r="G108" s="65"/>
      <c r="H108" s="2"/>
      <c r="I108" s="7"/>
      <c r="J108" s="7"/>
      <c r="K108" s="7"/>
      <c r="L108" s="7"/>
    </row>
    <row r="109" spans="1:12" ht="17.25" customHeight="1">
      <c r="A109" s="35"/>
      <c r="B109" s="35"/>
      <c r="C109" s="35"/>
      <c r="D109" s="35"/>
      <c r="E109" s="67"/>
      <c r="F109" s="67"/>
      <c r="G109" s="68"/>
      <c r="H109" s="69"/>
      <c r="I109" s="35"/>
      <c r="J109" s="35"/>
      <c r="K109" s="35"/>
      <c r="L109" s="35"/>
    </row>
    <row r="110" spans="1:8" s="36" customFormat="1" ht="11.25" customHeight="1" hidden="1">
      <c r="A110" s="70">
        <v>1</v>
      </c>
      <c r="B110" s="70" t="s">
        <v>172</v>
      </c>
      <c r="C110" s="70"/>
      <c r="D110" s="70"/>
      <c r="E110" s="70"/>
      <c r="F110" s="70"/>
      <c r="G110" s="70"/>
      <c r="H110" s="71"/>
    </row>
    <row r="111" spans="1:8" s="36" customFormat="1" ht="11.25" customHeight="1" hidden="1">
      <c r="A111" s="70">
        <v>2</v>
      </c>
      <c r="B111" s="70" t="s">
        <v>173</v>
      </c>
      <c r="C111" s="70"/>
      <c r="D111" s="70"/>
      <c r="E111" s="72" t="s">
        <v>174</v>
      </c>
      <c r="F111" s="73" t="e">
        <f>DATE(#REF!,1,1)</f>
        <v>#REF!</v>
      </c>
      <c r="G111" s="73" t="e">
        <f>DATE(#REF!,3,31)</f>
        <v>#REF!</v>
      </c>
      <c r="H111" s="71"/>
    </row>
    <row r="112" spans="1:8" s="36" customFormat="1" ht="11.25" customHeight="1" hidden="1">
      <c r="A112" s="70">
        <v>3</v>
      </c>
      <c r="B112" s="70" t="s">
        <v>175</v>
      </c>
      <c r="C112" s="70"/>
      <c r="D112" s="70"/>
      <c r="E112" s="16" t="s">
        <v>176</v>
      </c>
      <c r="F112" s="73" t="e">
        <f>DATE(#REF!,1,1)</f>
        <v>#REF!</v>
      </c>
      <c r="G112" s="73" t="e">
        <f>DATE(#REF!,6,30)</f>
        <v>#REF!</v>
      </c>
      <c r="H112" s="71"/>
    </row>
    <row r="113" spans="1:8" s="36" customFormat="1" ht="11.25" customHeight="1" hidden="1">
      <c r="A113" s="70">
        <v>4</v>
      </c>
      <c r="B113" s="70" t="s">
        <v>177</v>
      </c>
      <c r="C113" s="70"/>
      <c r="D113" s="70"/>
      <c r="E113" s="16" t="s">
        <v>178</v>
      </c>
      <c r="F113" s="73" t="e">
        <f>DATE(#REF!,1,1)</f>
        <v>#REF!</v>
      </c>
      <c r="G113" s="74" t="e">
        <f>DATE(#REF!,9,30)</f>
        <v>#REF!</v>
      </c>
      <c r="H113" s="71"/>
    </row>
    <row r="114" spans="1:8" s="36" customFormat="1" ht="11.25" customHeight="1" hidden="1">
      <c r="A114" s="70">
        <v>5</v>
      </c>
      <c r="B114" s="70" t="s">
        <v>179</v>
      </c>
      <c r="C114" s="70"/>
      <c r="D114" s="70"/>
      <c r="E114" s="16" t="s">
        <v>180</v>
      </c>
      <c r="F114" s="73" t="e">
        <f>DATE(#REF!,1,1)</f>
        <v>#REF!</v>
      </c>
      <c r="G114" s="74" t="e">
        <f>DATE(#REF!,12,31)</f>
        <v>#REF!</v>
      </c>
      <c r="H114" s="71"/>
    </row>
    <row r="115" spans="1:8" s="36" customFormat="1" ht="11.25" customHeight="1" hidden="1">
      <c r="A115" s="70">
        <v>6</v>
      </c>
      <c r="B115" s="70" t="s">
        <v>181</v>
      </c>
      <c r="C115" s="70"/>
      <c r="D115" s="70"/>
      <c r="E115" s="16">
        <v>2012</v>
      </c>
      <c r="F115" s="73">
        <v>40909</v>
      </c>
      <c r="G115" s="74">
        <v>41274</v>
      </c>
      <c r="H115" s="71"/>
    </row>
    <row r="116" spans="1:8" s="36" customFormat="1" ht="11.25" customHeight="1" hidden="1">
      <c r="A116" s="70">
        <v>7</v>
      </c>
      <c r="B116" s="70" t="s">
        <v>182</v>
      </c>
      <c r="C116" s="70"/>
      <c r="D116" s="70"/>
      <c r="E116" s="16">
        <v>2013</v>
      </c>
      <c r="F116" s="73">
        <v>41275</v>
      </c>
      <c r="G116" s="74">
        <v>41639</v>
      </c>
      <c r="H116" s="71"/>
    </row>
    <row r="117" spans="1:8" s="36" customFormat="1" ht="11.25" customHeight="1" hidden="1">
      <c r="A117" s="70">
        <v>8</v>
      </c>
      <c r="B117" s="70" t="s">
        <v>183</v>
      </c>
      <c r="C117" s="70"/>
      <c r="D117" s="70"/>
      <c r="E117" s="16">
        <v>2014</v>
      </c>
      <c r="F117" s="73">
        <v>41640</v>
      </c>
      <c r="G117" s="74">
        <v>42004</v>
      </c>
      <c r="H117" s="71"/>
    </row>
    <row r="118" spans="1:8" s="36" customFormat="1" ht="11.25" customHeight="1" hidden="1">
      <c r="A118" s="36">
        <v>9</v>
      </c>
      <c r="B118" s="36" t="s">
        <v>184</v>
      </c>
      <c r="E118" s="36">
        <v>2015</v>
      </c>
      <c r="F118" s="73">
        <v>42005</v>
      </c>
      <c r="G118" s="74">
        <v>42369</v>
      </c>
      <c r="H118" s="71"/>
    </row>
    <row r="119" spans="1:8" s="36" customFormat="1" ht="11.25" customHeight="1" hidden="1">
      <c r="A119" s="36">
        <v>10</v>
      </c>
      <c r="B119" s="36" t="s">
        <v>185</v>
      </c>
      <c r="E119" s="16">
        <v>2016</v>
      </c>
      <c r="F119" s="73">
        <v>42370</v>
      </c>
      <c r="G119" s="74">
        <v>42735</v>
      </c>
      <c r="H119" s="71"/>
    </row>
    <row r="120" spans="1:8" s="36" customFormat="1" ht="11.25" customHeight="1" hidden="1">
      <c r="A120" s="36">
        <v>11</v>
      </c>
      <c r="B120" s="36" t="s">
        <v>186</v>
      </c>
      <c r="E120" s="16"/>
      <c r="F120" s="73"/>
      <c r="G120" s="74"/>
      <c r="H120" s="71"/>
    </row>
    <row r="121" spans="1:8" s="36" customFormat="1" ht="11.25" customHeight="1" hidden="1">
      <c r="A121" s="36">
        <v>12</v>
      </c>
      <c r="B121" s="36" t="s">
        <v>187</v>
      </c>
      <c r="H121" s="71"/>
    </row>
    <row r="122" s="36" customFormat="1" ht="11.25" customHeight="1" hidden="1">
      <c r="H122" s="71"/>
    </row>
    <row r="123" s="36" customFormat="1" ht="11.25" customHeight="1" hidden="1">
      <c r="H123" s="71"/>
    </row>
    <row r="124" s="35" customFormat="1" ht="11.25" customHeight="1">
      <c r="H124" s="69"/>
    </row>
    <row r="125" s="35" customFormat="1" ht="11.25" customHeight="1">
      <c r="H125" s="69"/>
    </row>
  </sheetData>
  <sheetProtection/>
  <mergeCells count="110">
    <mergeCell ref="A108:C108"/>
    <mergeCell ref="A98:D98"/>
    <mergeCell ref="A99:D99"/>
    <mergeCell ref="A100:D100"/>
    <mergeCell ref="B102:C102"/>
    <mergeCell ref="B105:C105"/>
    <mergeCell ref="A93:D93"/>
    <mergeCell ref="A94:D94"/>
    <mergeCell ref="A95:D95"/>
    <mergeCell ref="A90:D90"/>
    <mergeCell ref="F105:G105"/>
    <mergeCell ref="B106:C106"/>
    <mergeCell ref="F106:G106"/>
    <mergeCell ref="B103:C103"/>
    <mergeCell ref="F103:G103"/>
    <mergeCell ref="F102:G102"/>
    <mergeCell ref="A87:D87"/>
    <mergeCell ref="A76:D76"/>
    <mergeCell ref="A77:D77"/>
    <mergeCell ref="A78:D78"/>
    <mergeCell ref="A91:D91"/>
    <mergeCell ref="A82:D82"/>
    <mergeCell ref="A83:D83"/>
    <mergeCell ref="A84:D84"/>
    <mergeCell ref="A96:D96"/>
    <mergeCell ref="J21:J22"/>
    <mergeCell ref="K21:K22"/>
    <mergeCell ref="A22:C22"/>
    <mergeCell ref="D22:G22"/>
    <mergeCell ref="D21:G21"/>
    <mergeCell ref="A52:D52"/>
    <mergeCell ref="A53:D53"/>
    <mergeCell ref="A54:D54"/>
    <mergeCell ref="A55:D55"/>
    <mergeCell ref="A97:D97"/>
    <mergeCell ref="A85:D85"/>
    <mergeCell ref="A86:D86"/>
    <mergeCell ref="A88:D88"/>
    <mergeCell ref="A92:D92"/>
    <mergeCell ref="H62:N62"/>
    <mergeCell ref="A63:D63"/>
    <mergeCell ref="A69:D69"/>
    <mergeCell ref="A80:D80"/>
    <mergeCell ref="A64:D64"/>
    <mergeCell ref="A56:D56"/>
    <mergeCell ref="A57:D57"/>
    <mergeCell ref="A60:D60"/>
    <mergeCell ref="A61:D61"/>
    <mergeCell ref="A59:D59"/>
    <mergeCell ref="A62:D62"/>
    <mergeCell ref="H28:J30"/>
    <mergeCell ref="I34:I35"/>
    <mergeCell ref="A42:D42"/>
    <mergeCell ref="A39:D39"/>
    <mergeCell ref="A40:D40"/>
    <mergeCell ref="A33:D33"/>
    <mergeCell ref="A34:D34"/>
    <mergeCell ref="A35:D35"/>
    <mergeCell ref="A36:D36"/>
    <mergeCell ref="A37:D37"/>
    <mergeCell ref="A65:D65"/>
    <mergeCell ref="A66:D66"/>
    <mergeCell ref="A75:D75"/>
    <mergeCell ref="A72:D72"/>
    <mergeCell ref="A73:D73"/>
    <mergeCell ref="A74:D74"/>
    <mergeCell ref="A68:D68"/>
    <mergeCell ref="E9:G9"/>
    <mergeCell ref="F10:G10"/>
    <mergeCell ref="A89:D89"/>
    <mergeCell ref="A67:D67"/>
    <mergeCell ref="A81:D81"/>
    <mergeCell ref="A70:D70"/>
    <mergeCell ref="A71:D71"/>
    <mergeCell ref="A79:D79"/>
    <mergeCell ref="A58:D58"/>
    <mergeCell ref="A51:D51"/>
    <mergeCell ref="A38:D38"/>
    <mergeCell ref="A43:D43"/>
    <mergeCell ref="A44:D44"/>
    <mergeCell ref="A45:D45"/>
    <mergeCell ref="A47:D47"/>
    <mergeCell ref="A41:D41"/>
    <mergeCell ref="D18:G18"/>
    <mergeCell ref="A19:C19"/>
    <mergeCell ref="D19:G19"/>
    <mergeCell ref="A20:C20"/>
    <mergeCell ref="D20:G20"/>
    <mergeCell ref="A28:D28"/>
    <mergeCell ref="A21:C21"/>
    <mergeCell ref="C14:F14"/>
    <mergeCell ref="A50:D50"/>
    <mergeCell ref="A46:D46"/>
    <mergeCell ref="A29:D29"/>
    <mergeCell ref="A30:D30"/>
    <mergeCell ref="A31:D31"/>
    <mergeCell ref="A32:D32"/>
    <mergeCell ref="A48:D48"/>
    <mergeCell ref="A49:D49"/>
    <mergeCell ref="A18:C18"/>
    <mergeCell ref="A16:C16"/>
    <mergeCell ref="E24:F24"/>
    <mergeCell ref="E25:F25"/>
    <mergeCell ref="E26:F26"/>
    <mergeCell ref="F11:G11"/>
    <mergeCell ref="D16:G16"/>
    <mergeCell ref="A17:C17"/>
    <mergeCell ref="D17:G17"/>
    <mergeCell ref="F12:G12"/>
    <mergeCell ref="A13:G13"/>
  </mergeCells>
  <conditionalFormatting sqref="F86">
    <cfRule type="cellIs" priority="20" dxfId="4" operator="notEqual" stopIfTrue="1">
      <formula>$F$47</formula>
    </cfRule>
  </conditionalFormatting>
  <conditionalFormatting sqref="G86">
    <cfRule type="cellIs" priority="19" dxfId="4" operator="notEqual" stopIfTrue="1">
      <formula>$G$47</formula>
    </cfRule>
  </conditionalFormatting>
  <conditionalFormatting sqref="F47">
    <cfRule type="cellIs" priority="18" dxfId="4" operator="notEqual" stopIfTrue="1">
      <formula>$F$86</formula>
    </cfRule>
  </conditionalFormatting>
  <conditionalFormatting sqref="G47">
    <cfRule type="cellIs" priority="17" dxfId="4" operator="notEqual" stopIfTrue="1">
      <formula>$G$86</formula>
    </cfRule>
  </conditionalFormatting>
  <conditionalFormatting sqref="F43:G43">
    <cfRule type="cellIs" priority="16" dxfId="4" operator="lessThan" stopIfTrue="1">
      <formula>#REF!</formula>
    </cfRule>
  </conditionalFormatting>
  <conditionalFormatting sqref="F24:G24">
    <cfRule type="cellIs" priority="15" dxfId="4" operator="lessThan" stopIfTrue="1">
      <formula>#REF!</formula>
    </cfRule>
  </conditionalFormatting>
  <conditionalFormatting sqref="J10">
    <cfRule type="cellIs" priority="12" dxfId="0" operator="equal" stopIfTrue="1">
      <formula>$J$47</formula>
    </cfRule>
  </conditionalFormatting>
  <conditionalFormatting sqref="K10">
    <cfRule type="cellIs" priority="11" dxfId="0" operator="equal" stopIfTrue="1">
      <formula>$K$47</formula>
    </cfRule>
  </conditionalFormatting>
  <conditionalFormatting sqref="J24">
    <cfRule type="cellIs" priority="2" dxfId="0" operator="equal" stopIfTrue="1">
      <formula>$J$61</formula>
    </cfRule>
  </conditionalFormatting>
  <conditionalFormatting sqref="K24">
    <cfRule type="cellIs" priority="1" dxfId="0" operator="equal" stopIfTrue="1">
      <formula>$K$61</formula>
    </cfRule>
  </conditionalFormatting>
  <dataValidations count="2">
    <dataValidation type="list" allowBlank="1" showInputMessage="1" showErrorMessage="1" sqref="I21">
      <formula1>#REF!</formula1>
    </dataValidation>
    <dataValidation type="decimal" operator="greaterThanOrEqual" allowBlank="1" showInputMessage="1" showErrorMessage="1" errorTitle="Внимание!" error="Значение в данной ячейке не должно быть отрицательным" sqref="F66:G67">
      <formula1>0</formula1>
    </dataValidation>
  </dataValidations>
  <printOptions/>
  <pageMargins left="1.1023622047244095" right="0.7086614173228347" top="0.7480314960629921" bottom="0.7480314960629921" header="0.31496062992125984" footer="0.31496062992125984"/>
  <pageSetup horizontalDpi="600" verticalDpi="600" orientation="portrait" paperSize="9" scale="90" r:id="rId3"/>
  <rowBreaks count="1" manualBreakCount="1">
    <brk id="61" max="6" man="1"/>
  </rowBreaks>
  <legacyDrawing r:id="rId2"/>
</worksheet>
</file>

<file path=xl/worksheets/sheet17.xml><?xml version="1.0" encoding="utf-8"?>
<worksheet xmlns="http://schemas.openxmlformats.org/spreadsheetml/2006/main" xmlns:r="http://schemas.openxmlformats.org/officeDocument/2006/relationships">
  <dimension ref="I24:L31"/>
  <sheetViews>
    <sheetView zoomScalePageLayoutView="0" workbookViewId="0" topLeftCell="A11">
      <selection activeCell="F46" sqref="F46"/>
    </sheetView>
  </sheetViews>
  <sheetFormatPr defaultColWidth="9.140625" defaultRowHeight="12.75"/>
  <sheetData>
    <row r="24" spans="9:12" ht="22.5" customHeight="1">
      <c r="I24" s="407" t="s">
        <v>193</v>
      </c>
      <c r="J24" s="407"/>
      <c r="K24" s="407"/>
      <c r="L24" s="407"/>
    </row>
    <row r="26" ht="12.75">
      <c r="I26" t="s">
        <v>194</v>
      </c>
    </row>
    <row r="29" ht="12.75">
      <c r="I29" s="8" t="s">
        <v>210</v>
      </c>
    </row>
    <row r="31" ht="12.75">
      <c r="I31" s="8" t="s">
        <v>211</v>
      </c>
    </row>
  </sheetData>
  <sheetProtection/>
  <mergeCells count="1">
    <mergeCell ref="I24:L24"/>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48"/>
  <sheetViews>
    <sheetView view="pageBreakPreview" zoomScaleSheetLayoutView="100" zoomScalePageLayoutView="0" workbookViewId="0" topLeftCell="A1">
      <selection activeCell="B13" sqref="B13"/>
    </sheetView>
  </sheetViews>
  <sheetFormatPr defaultColWidth="9.140625" defaultRowHeight="12.75"/>
  <cols>
    <col min="1" max="1" width="4.140625" style="0" customWidth="1"/>
    <col min="2" max="2" width="91.140625" style="0" customWidth="1"/>
  </cols>
  <sheetData>
    <row r="1" spans="1:2" ht="21">
      <c r="A1" s="221" t="s">
        <v>333</v>
      </c>
      <c r="B1" s="221"/>
    </row>
    <row r="2" spans="1:2" ht="21">
      <c r="A2" s="191"/>
      <c r="B2" s="191"/>
    </row>
    <row r="3" ht="38.25">
      <c r="B3" s="192" t="s">
        <v>342</v>
      </c>
    </row>
    <row r="4" spans="1:5" ht="36.75" customHeight="1">
      <c r="A4" s="193" t="s">
        <v>334</v>
      </c>
      <c r="B4" s="190" t="s">
        <v>335</v>
      </c>
      <c r="C4" s="188"/>
      <c r="D4" s="188"/>
      <c r="E4" s="188"/>
    </row>
    <row r="5" spans="1:5" ht="15">
      <c r="A5" s="193"/>
      <c r="B5" s="188"/>
      <c r="C5" s="188"/>
      <c r="D5" s="188"/>
      <c r="E5" s="188"/>
    </row>
    <row r="6" spans="1:5" ht="63.75" customHeight="1">
      <c r="A6" s="193" t="s">
        <v>336</v>
      </c>
      <c r="B6" s="189" t="s">
        <v>337</v>
      </c>
      <c r="C6" s="188"/>
      <c r="D6" s="188"/>
      <c r="E6" s="188"/>
    </row>
    <row r="7" spans="1:5" ht="15">
      <c r="A7" s="193"/>
      <c r="B7" s="188"/>
      <c r="C7" s="188"/>
      <c r="D7" s="188"/>
      <c r="E7" s="188"/>
    </row>
    <row r="8" spans="1:5" ht="15">
      <c r="A8" s="193"/>
      <c r="B8" s="189"/>
      <c r="C8" s="188"/>
      <c r="D8" s="188"/>
      <c r="E8" s="188"/>
    </row>
    <row r="9" spans="1:5" ht="15">
      <c r="A9" s="193"/>
      <c r="B9" s="188"/>
      <c r="C9" s="188"/>
      <c r="D9" s="188"/>
      <c r="E9" s="188"/>
    </row>
    <row r="10" spans="1:5" ht="15">
      <c r="A10" s="193"/>
      <c r="B10" s="189"/>
      <c r="C10" s="188"/>
      <c r="D10" s="188"/>
      <c r="E10" s="188"/>
    </row>
    <row r="11" spans="1:5" ht="15">
      <c r="A11" s="193"/>
      <c r="B11" s="194"/>
      <c r="C11" s="188"/>
      <c r="D11" s="188"/>
      <c r="E11" s="188"/>
    </row>
    <row r="12" spans="1:5" ht="15">
      <c r="A12" s="193"/>
      <c r="B12" s="188"/>
      <c r="C12" s="188"/>
      <c r="D12" s="188"/>
      <c r="E12" s="188"/>
    </row>
    <row r="13" spans="1:5" ht="15">
      <c r="A13" s="193"/>
      <c r="B13" s="189"/>
      <c r="C13" s="188"/>
      <c r="D13" s="188"/>
      <c r="E13" s="188"/>
    </row>
    <row r="14" spans="1:5" ht="15">
      <c r="A14" s="193"/>
      <c r="B14" s="188"/>
      <c r="C14" s="188"/>
      <c r="D14" s="188"/>
      <c r="E14" s="188"/>
    </row>
    <row r="15" spans="1:5" ht="15">
      <c r="A15" s="193"/>
      <c r="B15" s="189"/>
      <c r="C15" s="188"/>
      <c r="D15" s="188"/>
      <c r="E15" s="188"/>
    </row>
    <row r="16" spans="1:5" ht="15">
      <c r="A16" s="188"/>
      <c r="B16" s="188"/>
      <c r="C16" s="188"/>
      <c r="D16" s="188"/>
      <c r="E16" s="188"/>
    </row>
    <row r="17" spans="1:5" ht="15">
      <c r="A17" s="188"/>
      <c r="B17" s="188"/>
      <c r="C17" s="188"/>
      <c r="D17" s="188"/>
      <c r="E17" s="188"/>
    </row>
    <row r="18" spans="1:5" ht="15">
      <c r="A18" s="188"/>
      <c r="B18" s="188"/>
      <c r="C18" s="188"/>
      <c r="D18" s="188"/>
      <c r="E18" s="188"/>
    </row>
    <row r="19" spans="1:5" ht="15">
      <c r="A19" s="188"/>
      <c r="B19" s="188"/>
      <c r="C19" s="188"/>
      <c r="D19" s="188"/>
      <c r="E19" s="188"/>
    </row>
    <row r="20" spans="1:5" ht="15">
      <c r="A20" s="188"/>
      <c r="B20" s="188"/>
      <c r="C20" s="188"/>
      <c r="D20" s="188"/>
      <c r="E20" s="188"/>
    </row>
    <row r="21" spans="1:5" ht="15">
      <c r="A21" s="188"/>
      <c r="B21" s="188"/>
      <c r="C21" s="188"/>
      <c r="D21" s="188"/>
      <c r="E21" s="188"/>
    </row>
    <row r="22" spans="1:5" ht="15">
      <c r="A22" s="188"/>
      <c r="B22" s="188"/>
      <c r="C22" s="188"/>
      <c r="D22" s="188"/>
      <c r="E22" s="188"/>
    </row>
    <row r="23" spans="1:5" ht="15">
      <c r="A23" s="188"/>
      <c r="B23" s="188"/>
      <c r="C23" s="188"/>
      <c r="D23" s="188"/>
      <c r="E23" s="188"/>
    </row>
    <row r="24" spans="1:5" ht="15">
      <c r="A24" s="188"/>
      <c r="B24" s="188"/>
      <c r="C24" s="188"/>
      <c r="D24" s="188"/>
      <c r="E24" s="188"/>
    </row>
    <row r="25" spans="1:5" ht="15">
      <c r="A25" s="188"/>
      <c r="B25" s="188"/>
      <c r="C25" s="188"/>
      <c r="D25" s="188"/>
      <c r="E25" s="188"/>
    </row>
    <row r="26" spans="1:5" ht="15">
      <c r="A26" s="188"/>
      <c r="B26" s="188"/>
      <c r="C26" s="188"/>
      <c r="D26" s="188"/>
      <c r="E26" s="188"/>
    </row>
    <row r="27" spans="1:5" ht="15">
      <c r="A27" s="188"/>
      <c r="B27" s="188"/>
      <c r="C27" s="188"/>
      <c r="D27" s="188"/>
      <c r="E27" s="188"/>
    </row>
    <row r="28" spans="1:5" ht="15">
      <c r="A28" s="188"/>
      <c r="B28" s="188"/>
      <c r="C28" s="188"/>
      <c r="D28" s="188"/>
      <c r="E28" s="188"/>
    </row>
    <row r="29" spans="1:5" ht="15">
      <c r="A29" s="188"/>
      <c r="B29" s="188"/>
      <c r="C29" s="188"/>
      <c r="D29" s="188"/>
      <c r="E29" s="188"/>
    </row>
    <row r="30" spans="1:5" ht="15">
      <c r="A30" s="188"/>
      <c r="B30" s="188"/>
      <c r="C30" s="188"/>
      <c r="D30" s="188"/>
      <c r="E30" s="188"/>
    </row>
    <row r="31" spans="1:5" ht="15">
      <c r="A31" s="188"/>
      <c r="B31" s="188"/>
      <c r="C31" s="188"/>
      <c r="D31" s="188"/>
      <c r="E31" s="188"/>
    </row>
    <row r="32" spans="1:5" ht="15">
      <c r="A32" s="188"/>
      <c r="B32" s="188"/>
      <c r="C32" s="188"/>
      <c r="D32" s="188"/>
      <c r="E32" s="188"/>
    </row>
    <row r="33" spans="1:5" ht="15">
      <c r="A33" s="188"/>
      <c r="B33" s="188"/>
      <c r="C33" s="188"/>
      <c r="D33" s="188"/>
      <c r="E33" s="188"/>
    </row>
    <row r="34" spans="1:5" ht="15">
      <c r="A34" s="188"/>
      <c r="B34" s="188"/>
      <c r="C34" s="188"/>
      <c r="D34" s="188"/>
      <c r="E34" s="188"/>
    </row>
    <row r="35" spans="1:5" ht="15">
      <c r="A35" s="188"/>
      <c r="B35" s="188"/>
      <c r="C35" s="188"/>
      <c r="D35" s="188"/>
      <c r="E35" s="188"/>
    </row>
    <row r="36" spans="1:5" ht="15">
      <c r="A36" s="188"/>
      <c r="B36" s="188"/>
      <c r="C36" s="188"/>
      <c r="D36" s="188"/>
      <c r="E36" s="188"/>
    </row>
    <row r="37" spans="1:5" ht="15">
      <c r="A37" s="188"/>
      <c r="B37" s="188"/>
      <c r="C37" s="188"/>
      <c r="D37" s="188"/>
      <c r="E37" s="188"/>
    </row>
    <row r="38" spans="1:5" ht="15">
      <c r="A38" s="188"/>
      <c r="B38" s="188"/>
      <c r="C38" s="188"/>
      <c r="D38" s="188"/>
      <c r="E38" s="188"/>
    </row>
    <row r="39" spans="1:5" ht="15">
      <c r="A39" s="188"/>
      <c r="B39" s="188"/>
      <c r="C39" s="188"/>
      <c r="D39" s="188"/>
      <c r="E39" s="188"/>
    </row>
    <row r="40" spans="1:5" ht="15">
      <c r="A40" s="188"/>
      <c r="B40" s="188"/>
      <c r="C40" s="188"/>
      <c r="D40" s="188"/>
      <c r="E40" s="188"/>
    </row>
    <row r="41" spans="1:5" ht="15">
      <c r="A41" s="188"/>
      <c r="B41" s="188"/>
      <c r="C41" s="188"/>
      <c r="D41" s="188"/>
      <c r="E41" s="188"/>
    </row>
    <row r="42" spans="1:5" ht="15">
      <c r="A42" s="188"/>
      <c r="B42" s="188"/>
      <c r="C42" s="188"/>
      <c r="D42" s="188"/>
      <c r="E42" s="188"/>
    </row>
    <row r="43" spans="1:5" ht="15">
      <c r="A43" s="188"/>
      <c r="B43" s="188"/>
      <c r="C43" s="188"/>
      <c r="D43" s="188"/>
      <c r="E43" s="188"/>
    </row>
    <row r="44" spans="1:5" ht="15">
      <c r="A44" s="188"/>
      <c r="B44" s="188"/>
      <c r="C44" s="188"/>
      <c r="D44" s="188"/>
      <c r="E44" s="188"/>
    </row>
    <row r="45" spans="1:5" ht="15">
      <c r="A45" s="188"/>
      <c r="B45" s="188"/>
      <c r="C45" s="188"/>
      <c r="D45" s="188"/>
      <c r="E45" s="188"/>
    </row>
    <row r="46" spans="1:5" ht="15">
      <c r="A46" s="188"/>
      <c r="B46" s="188"/>
      <c r="C46" s="188"/>
      <c r="D46" s="188"/>
      <c r="E46" s="188"/>
    </row>
    <row r="47" spans="1:5" ht="15">
      <c r="A47" s="188"/>
      <c r="B47" s="188"/>
      <c r="C47" s="188"/>
      <c r="D47" s="188"/>
      <c r="E47" s="188"/>
    </row>
    <row r="48" spans="1:5" ht="15">
      <c r="A48" s="188"/>
      <c r="B48" s="188"/>
      <c r="C48" s="188"/>
      <c r="D48" s="188"/>
      <c r="E48" s="188"/>
    </row>
  </sheetData>
  <sheetProtection/>
  <mergeCells count="1">
    <mergeCell ref="A1:B1"/>
  </mergeCells>
  <printOptions/>
  <pageMargins left="0.7" right="0.7" top="0.75" bottom="0.75" header="0.3" footer="0.3"/>
  <pageSetup horizontalDpi="600" verticalDpi="600" orientation="portrait" paperSize="9" scale="93" r:id="rId1"/>
</worksheet>
</file>

<file path=xl/worksheets/sheet3.xml><?xml version="1.0" encoding="utf-8"?>
<worksheet xmlns="http://schemas.openxmlformats.org/spreadsheetml/2006/main" xmlns:r="http://schemas.openxmlformats.org/officeDocument/2006/relationships">
  <dimension ref="A1:N110"/>
  <sheetViews>
    <sheetView zoomScaleSheetLayoutView="100" zoomScalePageLayoutView="0" workbookViewId="0" topLeftCell="A1">
      <selection activeCell="E100" sqref="E100"/>
    </sheetView>
  </sheetViews>
  <sheetFormatPr defaultColWidth="9.140625" defaultRowHeight="12.75"/>
  <cols>
    <col min="1" max="1" width="48.140625" style="0" customWidth="1"/>
    <col min="2" max="2" width="11.140625" style="0" customWidth="1"/>
    <col min="3" max="3" width="12.8515625" style="0" customWidth="1"/>
    <col min="4" max="4" width="14.421875" style="0" customWidth="1"/>
    <col min="5" max="5" width="48.421875" style="0" customWidth="1"/>
  </cols>
  <sheetData>
    <row r="1" spans="1:5" ht="18">
      <c r="A1" s="229" t="s">
        <v>326</v>
      </c>
      <c r="B1" s="229"/>
      <c r="C1" s="229"/>
      <c r="D1" s="229"/>
      <c r="E1" s="229"/>
    </row>
    <row r="3" spans="1:5" ht="19.5" customHeight="1">
      <c r="A3" s="180" t="s">
        <v>219</v>
      </c>
      <c r="B3" s="180" t="s">
        <v>1</v>
      </c>
      <c r="C3" s="180" t="s">
        <v>2</v>
      </c>
      <c r="D3" s="180" t="s">
        <v>220</v>
      </c>
      <c r="E3" s="181" t="s">
        <v>221</v>
      </c>
    </row>
    <row r="4" spans="1:5" ht="19.5" customHeight="1">
      <c r="A4" s="234" t="s">
        <v>222</v>
      </c>
      <c r="B4" s="234"/>
      <c r="C4" s="234"/>
      <c r="D4" s="234"/>
      <c r="E4" s="234"/>
    </row>
    <row r="5" spans="1:5" ht="30.75" customHeight="1">
      <c r="A5" s="182" t="s">
        <v>223</v>
      </c>
      <c r="B5" s="183">
        <v>51</v>
      </c>
      <c r="C5" s="183" t="s">
        <v>314</v>
      </c>
      <c r="D5" s="196">
        <v>1000</v>
      </c>
      <c r="E5" s="182" t="s">
        <v>224</v>
      </c>
    </row>
    <row r="6" spans="1:5" ht="27.75" customHeight="1">
      <c r="A6" s="182" t="s">
        <v>225</v>
      </c>
      <c r="B6" s="183" t="s">
        <v>314</v>
      </c>
      <c r="C6" s="183" t="s">
        <v>315</v>
      </c>
      <c r="D6" s="196">
        <v>300</v>
      </c>
      <c r="E6" s="182"/>
    </row>
    <row r="7" spans="1:5" ht="41.25" customHeight="1">
      <c r="A7" s="182" t="s">
        <v>226</v>
      </c>
      <c r="B7" s="183" t="s">
        <v>314</v>
      </c>
      <c r="C7" s="183" t="s">
        <v>341</v>
      </c>
      <c r="D7" s="198" t="s">
        <v>359</v>
      </c>
      <c r="E7" s="182" t="s">
        <v>361</v>
      </c>
    </row>
    <row r="8" spans="1:5" ht="37.5" customHeight="1">
      <c r="A8" s="233" t="s">
        <v>227</v>
      </c>
      <c r="B8" s="233"/>
      <c r="C8" s="233"/>
      <c r="D8" s="233"/>
      <c r="E8" s="233"/>
    </row>
    <row r="9" spans="1:5" ht="49.5" customHeight="1">
      <c r="A9" s="182" t="s">
        <v>228</v>
      </c>
      <c r="B9" s="183">
        <v>51</v>
      </c>
      <c r="C9" s="183" t="s">
        <v>341</v>
      </c>
      <c r="D9" s="183" t="s">
        <v>359</v>
      </c>
      <c r="E9" s="182" t="s">
        <v>224</v>
      </c>
    </row>
    <row r="10" spans="1:5" ht="19.5" customHeight="1">
      <c r="A10" s="225" t="s">
        <v>229</v>
      </c>
      <c r="B10" s="225"/>
      <c r="C10" s="225"/>
      <c r="D10" s="225"/>
      <c r="E10" s="225"/>
    </row>
    <row r="11" spans="1:5" ht="29.25" customHeight="1">
      <c r="A11" s="182" t="s">
        <v>230</v>
      </c>
      <c r="B11" s="183">
        <v>51</v>
      </c>
      <c r="C11" s="183" t="s">
        <v>352</v>
      </c>
      <c r="D11" s="196">
        <v>1000</v>
      </c>
      <c r="E11" s="182" t="s">
        <v>231</v>
      </c>
    </row>
    <row r="12" spans="1:5" ht="58.5" customHeight="1">
      <c r="A12" s="182" t="s">
        <v>379</v>
      </c>
      <c r="B12" s="183">
        <v>51</v>
      </c>
      <c r="C12" s="183" t="s">
        <v>317</v>
      </c>
      <c r="D12" s="196">
        <v>80</v>
      </c>
      <c r="E12" s="182" t="s">
        <v>231</v>
      </c>
    </row>
    <row r="13" spans="1:5" ht="21.75" customHeight="1">
      <c r="A13" s="182" t="s">
        <v>232</v>
      </c>
      <c r="B13" s="183">
        <v>50</v>
      </c>
      <c r="C13" s="183">
        <v>51</v>
      </c>
      <c r="D13" s="196">
        <v>80</v>
      </c>
      <c r="E13" s="209" t="s">
        <v>233</v>
      </c>
    </row>
    <row r="14" spans="1:5" ht="48.75" customHeight="1">
      <c r="A14" s="182" t="s">
        <v>360</v>
      </c>
      <c r="B14" s="183" t="s">
        <v>317</v>
      </c>
      <c r="C14" s="183">
        <v>50</v>
      </c>
      <c r="D14" s="196">
        <v>80</v>
      </c>
      <c r="E14" s="182" t="s">
        <v>234</v>
      </c>
    </row>
    <row r="15" spans="1:5" ht="19.5" customHeight="1">
      <c r="A15" s="234" t="s">
        <v>235</v>
      </c>
      <c r="B15" s="234"/>
      <c r="C15" s="234"/>
      <c r="D15" s="234"/>
      <c r="E15" s="234"/>
    </row>
    <row r="16" spans="1:5" ht="32.25" customHeight="1">
      <c r="A16" s="182" t="s">
        <v>236</v>
      </c>
      <c r="B16" s="186">
        <v>60</v>
      </c>
      <c r="C16" s="186">
        <v>51</v>
      </c>
      <c r="D16" s="196">
        <v>1000</v>
      </c>
      <c r="E16" s="182" t="s">
        <v>237</v>
      </c>
    </row>
    <row r="17" spans="1:5" ht="33" customHeight="1">
      <c r="A17" s="182" t="s">
        <v>238</v>
      </c>
      <c r="B17" s="186" t="s">
        <v>318</v>
      </c>
      <c r="C17" s="186">
        <v>60</v>
      </c>
      <c r="D17" s="196">
        <v>1000</v>
      </c>
      <c r="E17" s="182" t="s">
        <v>239</v>
      </c>
    </row>
    <row r="18" spans="1:5" ht="27.75" customHeight="1">
      <c r="A18" s="182" t="s">
        <v>240</v>
      </c>
      <c r="B18" s="186" t="s">
        <v>319</v>
      </c>
      <c r="C18" s="186" t="s">
        <v>318</v>
      </c>
      <c r="D18" s="196">
        <v>1000</v>
      </c>
      <c r="E18" s="182" t="s">
        <v>241</v>
      </c>
    </row>
    <row r="19" spans="1:5" ht="42" customHeight="1">
      <c r="A19" s="182" t="s">
        <v>242</v>
      </c>
      <c r="B19" s="186">
        <v>26</v>
      </c>
      <c r="C19" s="186" t="s">
        <v>320</v>
      </c>
      <c r="D19" s="196">
        <v>20</v>
      </c>
      <c r="E19" s="182" t="s">
        <v>243</v>
      </c>
    </row>
    <row r="20" spans="1:5" ht="30" customHeight="1">
      <c r="A20" s="182" t="s">
        <v>378</v>
      </c>
      <c r="B20" s="186" t="s">
        <v>319</v>
      </c>
      <c r="C20" s="186" t="s">
        <v>316</v>
      </c>
      <c r="D20" s="196">
        <v>100</v>
      </c>
      <c r="E20" s="182" t="s">
        <v>244</v>
      </c>
    </row>
    <row r="21" spans="1:5" ht="19.5" customHeight="1">
      <c r="A21" s="234" t="s">
        <v>245</v>
      </c>
      <c r="B21" s="234"/>
      <c r="C21" s="234"/>
      <c r="D21" s="234"/>
      <c r="E21" s="234"/>
    </row>
    <row r="22" spans="1:5" ht="19.5" customHeight="1">
      <c r="A22" s="233" t="s">
        <v>246</v>
      </c>
      <c r="B22" s="233"/>
      <c r="C22" s="233"/>
      <c r="D22" s="233"/>
      <c r="E22" s="233"/>
    </row>
    <row r="23" spans="1:5" ht="19.5" customHeight="1">
      <c r="A23" s="233" t="s">
        <v>247</v>
      </c>
      <c r="B23" s="233"/>
      <c r="C23" s="233"/>
      <c r="D23" s="233"/>
      <c r="E23" s="233"/>
    </row>
    <row r="24" spans="1:5" ht="19.5" customHeight="1">
      <c r="A24" s="233" t="s">
        <v>248</v>
      </c>
      <c r="B24" s="233"/>
      <c r="C24" s="233"/>
      <c r="D24" s="233"/>
      <c r="E24" s="233"/>
    </row>
    <row r="25" spans="1:5" ht="19.5" customHeight="1">
      <c r="A25" s="233" t="s">
        <v>249</v>
      </c>
      <c r="B25" s="233"/>
      <c r="C25" s="233"/>
      <c r="D25" s="233"/>
      <c r="E25" s="233"/>
    </row>
    <row r="26" spans="1:5" ht="19.5" customHeight="1">
      <c r="A26" s="230" t="s">
        <v>250</v>
      </c>
      <c r="B26" s="230"/>
      <c r="C26" s="230"/>
      <c r="D26" s="230"/>
      <c r="E26" s="230"/>
    </row>
    <row r="27" spans="1:5" ht="30.75" customHeight="1">
      <c r="A27" s="184" t="s">
        <v>251</v>
      </c>
      <c r="B27" s="186" t="s">
        <v>320</v>
      </c>
      <c r="C27" s="186" t="s">
        <v>319</v>
      </c>
      <c r="D27" s="183"/>
      <c r="E27" s="184" t="s">
        <v>252</v>
      </c>
    </row>
    <row r="28" spans="1:5" ht="19.5" customHeight="1">
      <c r="A28" s="184" t="s">
        <v>253</v>
      </c>
      <c r="B28" s="186">
        <v>26</v>
      </c>
      <c r="C28" s="186" t="s">
        <v>319</v>
      </c>
      <c r="D28" s="183"/>
      <c r="E28" s="184" t="s">
        <v>243</v>
      </c>
    </row>
    <row r="29" spans="1:5" ht="67.5" customHeight="1">
      <c r="A29" s="184" t="s">
        <v>254</v>
      </c>
      <c r="B29" s="186">
        <v>26</v>
      </c>
      <c r="C29" s="186" t="s">
        <v>255</v>
      </c>
      <c r="D29" s="183"/>
      <c r="E29" s="184"/>
    </row>
    <row r="30" spans="1:5" ht="50.25" customHeight="1">
      <c r="A30" s="184" t="s">
        <v>256</v>
      </c>
      <c r="B30" s="186">
        <v>83</v>
      </c>
      <c r="C30" s="186" t="s">
        <v>321</v>
      </c>
      <c r="D30" s="183"/>
      <c r="E30" s="184" t="s">
        <v>243</v>
      </c>
    </row>
    <row r="31" spans="1:5" ht="19.5" customHeight="1">
      <c r="A31" s="225" t="s">
        <v>257</v>
      </c>
      <c r="B31" s="225"/>
      <c r="C31" s="225"/>
      <c r="D31" s="225"/>
      <c r="E31" s="225"/>
    </row>
    <row r="32" spans="1:5" ht="19.5" customHeight="1">
      <c r="A32" s="182" t="s">
        <v>258</v>
      </c>
      <c r="B32" s="186">
        <v>60</v>
      </c>
      <c r="C32" s="186">
        <v>51</v>
      </c>
      <c r="D32" s="196">
        <v>500</v>
      </c>
      <c r="E32" s="182" t="s">
        <v>237</v>
      </c>
    </row>
    <row r="33" spans="1:5" ht="29.25" customHeight="1">
      <c r="A33" s="182" t="s">
        <v>259</v>
      </c>
      <c r="B33" s="186" t="s">
        <v>322</v>
      </c>
      <c r="C33" s="186">
        <v>60</v>
      </c>
      <c r="D33" s="196">
        <v>200</v>
      </c>
      <c r="E33" s="182" t="s">
        <v>239</v>
      </c>
    </row>
    <row r="34" spans="1:5" ht="28.5" customHeight="1">
      <c r="A34" s="182" t="s">
        <v>260</v>
      </c>
      <c r="B34" s="186" t="s">
        <v>322</v>
      </c>
      <c r="C34" s="186">
        <v>60</v>
      </c>
      <c r="D34" s="196">
        <v>300</v>
      </c>
      <c r="E34" s="182" t="s">
        <v>239</v>
      </c>
    </row>
    <row r="35" spans="1:5" ht="19.5" customHeight="1">
      <c r="A35" s="182" t="s">
        <v>261</v>
      </c>
      <c r="B35" s="186">
        <v>26</v>
      </c>
      <c r="C35" s="186" t="s">
        <v>322</v>
      </c>
      <c r="D35" s="196">
        <v>200</v>
      </c>
      <c r="E35" s="182" t="s">
        <v>262</v>
      </c>
    </row>
    <row r="36" spans="1:5" ht="19.5" customHeight="1">
      <c r="A36" s="226" t="s">
        <v>263</v>
      </c>
      <c r="B36" s="227">
        <v>26</v>
      </c>
      <c r="C36" s="227" t="s">
        <v>322</v>
      </c>
      <c r="D36" s="232">
        <v>800</v>
      </c>
      <c r="E36" s="182" t="s">
        <v>264</v>
      </c>
    </row>
    <row r="37" spans="1:5" ht="19.5" customHeight="1">
      <c r="A37" s="226"/>
      <c r="B37" s="227"/>
      <c r="C37" s="227"/>
      <c r="D37" s="232"/>
      <c r="E37" s="182" t="s">
        <v>262</v>
      </c>
    </row>
    <row r="38" spans="1:5" ht="19.5" customHeight="1">
      <c r="A38" s="225" t="s">
        <v>265</v>
      </c>
      <c r="B38" s="225"/>
      <c r="C38" s="225"/>
      <c r="D38" s="225"/>
      <c r="E38" s="225"/>
    </row>
    <row r="39" spans="1:5" ht="19.5" customHeight="1">
      <c r="A39" s="182" t="s">
        <v>258</v>
      </c>
      <c r="B39" s="186">
        <v>60</v>
      </c>
      <c r="C39" s="186">
        <v>51</v>
      </c>
      <c r="D39" s="196">
        <v>500</v>
      </c>
      <c r="E39" s="182" t="s">
        <v>237</v>
      </c>
    </row>
    <row r="40" spans="1:5" ht="44.25" customHeight="1">
      <c r="A40" s="182" t="s">
        <v>266</v>
      </c>
      <c r="B40" s="186" t="s">
        <v>323</v>
      </c>
      <c r="C40" s="186">
        <v>60</v>
      </c>
      <c r="D40" s="196">
        <v>200</v>
      </c>
      <c r="E40" s="182" t="s">
        <v>267</v>
      </c>
    </row>
    <row r="41" spans="1:5" ht="19.5" customHeight="1">
      <c r="A41" s="226" t="s">
        <v>377</v>
      </c>
      <c r="B41" s="227">
        <v>26</v>
      </c>
      <c r="C41" s="227" t="s">
        <v>323</v>
      </c>
      <c r="D41" s="232">
        <v>250</v>
      </c>
      <c r="E41" s="182" t="s">
        <v>268</v>
      </c>
    </row>
    <row r="42" spans="1:5" ht="19.5" customHeight="1">
      <c r="A42" s="226"/>
      <c r="B42" s="227"/>
      <c r="C42" s="227"/>
      <c r="D42" s="232"/>
      <c r="E42" s="182" t="s">
        <v>362</v>
      </c>
    </row>
    <row r="43" spans="1:5" ht="19.5" customHeight="1">
      <c r="A43" s="225" t="s">
        <v>269</v>
      </c>
      <c r="B43" s="225"/>
      <c r="C43" s="225"/>
      <c r="D43" s="225"/>
      <c r="E43" s="225"/>
    </row>
    <row r="44" spans="1:5" ht="19.5" customHeight="1">
      <c r="A44" s="182" t="s">
        <v>232</v>
      </c>
      <c r="B44" s="186">
        <v>50</v>
      </c>
      <c r="C44" s="186">
        <v>51</v>
      </c>
      <c r="D44" s="196">
        <v>500</v>
      </c>
      <c r="E44" s="182" t="s">
        <v>233</v>
      </c>
    </row>
    <row r="45" spans="1:5" ht="28.5" customHeight="1">
      <c r="A45" s="182" t="s">
        <v>270</v>
      </c>
      <c r="B45" s="186">
        <v>71</v>
      </c>
      <c r="C45" s="186">
        <v>50</v>
      </c>
      <c r="D45" s="196">
        <v>500</v>
      </c>
      <c r="E45" s="182" t="s">
        <v>234</v>
      </c>
    </row>
    <row r="46" spans="1:5" ht="45.75" customHeight="1">
      <c r="A46" s="185" t="s">
        <v>376</v>
      </c>
      <c r="B46" s="187">
        <v>71</v>
      </c>
      <c r="C46" s="187">
        <v>51</v>
      </c>
      <c r="D46" s="199">
        <v>500</v>
      </c>
      <c r="E46" s="185" t="s">
        <v>271</v>
      </c>
    </row>
    <row r="47" spans="1:5" ht="19.5" customHeight="1">
      <c r="A47" s="226" t="s">
        <v>272</v>
      </c>
      <c r="B47" s="186" t="s">
        <v>322</v>
      </c>
      <c r="C47" s="227">
        <v>71</v>
      </c>
      <c r="D47" s="232">
        <v>500</v>
      </c>
      <c r="E47" s="226" t="s">
        <v>273</v>
      </c>
    </row>
    <row r="48" spans="1:5" ht="19.5" customHeight="1">
      <c r="A48" s="226"/>
      <c r="B48" s="186" t="s">
        <v>323</v>
      </c>
      <c r="C48" s="227"/>
      <c r="D48" s="232"/>
      <c r="E48" s="226"/>
    </row>
    <row r="49" spans="1:5" ht="19.5" customHeight="1">
      <c r="A49" s="225" t="s">
        <v>274</v>
      </c>
      <c r="B49" s="225"/>
      <c r="C49" s="225"/>
      <c r="D49" s="225"/>
      <c r="E49" s="225"/>
    </row>
    <row r="50" spans="1:5" ht="28.5" customHeight="1">
      <c r="A50" s="182" t="s">
        <v>275</v>
      </c>
      <c r="B50" s="186">
        <v>60</v>
      </c>
      <c r="C50" s="186">
        <v>51</v>
      </c>
      <c r="D50" s="196">
        <v>2000</v>
      </c>
      <c r="E50" s="182" t="s">
        <v>276</v>
      </c>
    </row>
    <row r="51" spans="1:5" ht="19.5" customHeight="1">
      <c r="A51" s="182" t="s">
        <v>277</v>
      </c>
      <c r="B51" s="186" t="s">
        <v>322</v>
      </c>
      <c r="C51" s="186">
        <v>60</v>
      </c>
      <c r="D51" s="196">
        <v>2000</v>
      </c>
      <c r="E51" s="182" t="s">
        <v>278</v>
      </c>
    </row>
    <row r="52" spans="1:5" ht="19.5" customHeight="1">
      <c r="A52" s="182" t="s">
        <v>279</v>
      </c>
      <c r="B52" s="186">
        <v>73</v>
      </c>
      <c r="C52" s="186" t="s">
        <v>322</v>
      </c>
      <c r="D52" s="196">
        <v>2000</v>
      </c>
      <c r="E52" s="182" t="s">
        <v>280</v>
      </c>
    </row>
    <row r="53" spans="1:5" ht="19.5" customHeight="1">
      <c r="A53" s="182" t="s">
        <v>281</v>
      </c>
      <c r="B53" s="186">
        <v>26</v>
      </c>
      <c r="C53" s="186">
        <v>73</v>
      </c>
      <c r="D53" s="196">
        <v>2000</v>
      </c>
      <c r="E53" s="182" t="s">
        <v>282</v>
      </c>
    </row>
    <row r="54" spans="1:5" ht="38.25" customHeight="1">
      <c r="A54" s="225" t="s">
        <v>343</v>
      </c>
      <c r="B54" s="225"/>
      <c r="C54" s="225"/>
      <c r="D54" s="225"/>
      <c r="E54" s="225"/>
    </row>
    <row r="55" spans="1:5" ht="27" customHeight="1">
      <c r="A55" s="182" t="s">
        <v>275</v>
      </c>
      <c r="B55" s="186">
        <v>60</v>
      </c>
      <c r="C55" s="186">
        <v>51</v>
      </c>
      <c r="D55" s="196">
        <v>2000</v>
      </c>
      <c r="E55" s="182" t="s">
        <v>276</v>
      </c>
    </row>
    <row r="56" spans="1:5" ht="19.5" customHeight="1">
      <c r="A56" s="182" t="s">
        <v>277</v>
      </c>
      <c r="B56" s="186" t="s">
        <v>322</v>
      </c>
      <c r="C56" s="186">
        <v>60</v>
      </c>
      <c r="D56" s="196">
        <v>2000</v>
      </c>
      <c r="E56" s="182" t="s">
        <v>278</v>
      </c>
    </row>
    <row r="57" spans="1:5" ht="19.5" customHeight="1">
      <c r="A57" s="182" t="s">
        <v>279</v>
      </c>
      <c r="B57" s="186">
        <v>73</v>
      </c>
      <c r="C57" s="186" t="s">
        <v>322</v>
      </c>
      <c r="D57" s="196">
        <v>2000</v>
      </c>
      <c r="E57" s="182" t="s">
        <v>280</v>
      </c>
    </row>
    <row r="58" spans="1:5" ht="36" customHeight="1">
      <c r="A58" s="182" t="s">
        <v>283</v>
      </c>
      <c r="B58" s="186">
        <v>50</v>
      </c>
      <c r="C58" s="186">
        <v>73</v>
      </c>
      <c r="D58" s="196">
        <v>800</v>
      </c>
      <c r="E58" s="182" t="s">
        <v>284</v>
      </c>
    </row>
    <row r="59" spans="1:5" ht="29.25" customHeight="1">
      <c r="A59" s="182" t="s">
        <v>375</v>
      </c>
      <c r="B59" s="186">
        <v>51</v>
      </c>
      <c r="C59" s="186">
        <v>50</v>
      </c>
      <c r="D59" s="196">
        <v>800</v>
      </c>
      <c r="E59" s="182" t="s">
        <v>285</v>
      </c>
    </row>
    <row r="60" spans="1:5" ht="19.5" customHeight="1">
      <c r="A60" s="182" t="s">
        <v>286</v>
      </c>
      <c r="B60" s="186">
        <v>26</v>
      </c>
      <c r="C60" s="186">
        <v>73</v>
      </c>
      <c r="D60" s="196">
        <v>1200</v>
      </c>
      <c r="E60" s="182" t="s">
        <v>282</v>
      </c>
    </row>
    <row r="61" spans="1:5" ht="19.5" customHeight="1">
      <c r="A61" s="225" t="s">
        <v>287</v>
      </c>
      <c r="B61" s="225"/>
      <c r="C61" s="225"/>
      <c r="D61" s="225"/>
      <c r="E61" s="225"/>
    </row>
    <row r="62" spans="1:5" ht="19.5" customHeight="1">
      <c r="A62" s="226" t="s">
        <v>374</v>
      </c>
      <c r="B62" s="186" t="s">
        <v>322</v>
      </c>
      <c r="C62" s="227" t="s">
        <v>314</v>
      </c>
      <c r="D62" s="232">
        <v>1000</v>
      </c>
      <c r="E62" s="226" t="s">
        <v>239</v>
      </c>
    </row>
    <row r="63" spans="1:5" ht="41.25" customHeight="1">
      <c r="A63" s="226"/>
      <c r="B63" s="186" t="s">
        <v>323</v>
      </c>
      <c r="C63" s="227"/>
      <c r="D63" s="232"/>
      <c r="E63" s="226"/>
    </row>
    <row r="64" spans="1:5" ht="28.5" customHeight="1">
      <c r="A64" s="182" t="s">
        <v>225</v>
      </c>
      <c r="B64" s="186" t="s">
        <v>314</v>
      </c>
      <c r="C64" s="186" t="s">
        <v>317</v>
      </c>
      <c r="D64" s="196">
        <v>300</v>
      </c>
      <c r="E64" s="182"/>
    </row>
    <row r="65" spans="1:5" ht="44.25" customHeight="1">
      <c r="A65" s="182" t="s">
        <v>226</v>
      </c>
      <c r="B65" s="186" t="s">
        <v>314</v>
      </c>
      <c r="C65" s="183" t="s">
        <v>341</v>
      </c>
      <c r="D65" s="196" t="s">
        <v>359</v>
      </c>
      <c r="E65" s="182"/>
    </row>
    <row r="66" spans="1:5" ht="19.5" customHeight="1">
      <c r="A66" s="230" t="s">
        <v>288</v>
      </c>
      <c r="B66" s="230"/>
      <c r="C66" s="230"/>
      <c r="D66" s="230"/>
      <c r="E66" s="230"/>
    </row>
    <row r="67" spans="1:5" ht="19.5" customHeight="1">
      <c r="A67" s="225" t="s">
        <v>289</v>
      </c>
      <c r="B67" s="225"/>
      <c r="C67" s="225"/>
      <c r="D67" s="225"/>
      <c r="E67" s="225"/>
    </row>
    <row r="68" spans="1:5" ht="30.75" customHeight="1">
      <c r="A68" s="182" t="s">
        <v>290</v>
      </c>
      <c r="B68" s="186">
        <v>50</v>
      </c>
      <c r="C68" s="186">
        <v>51</v>
      </c>
      <c r="D68" s="196">
        <v>100</v>
      </c>
      <c r="E68" s="182" t="s">
        <v>291</v>
      </c>
    </row>
    <row r="69" spans="1:5" ht="32.25" customHeight="1">
      <c r="A69" s="182" t="s">
        <v>292</v>
      </c>
      <c r="B69" s="186">
        <v>71</v>
      </c>
      <c r="C69" s="186">
        <v>50</v>
      </c>
      <c r="D69" s="196">
        <v>100</v>
      </c>
      <c r="E69" s="182" t="s">
        <v>293</v>
      </c>
    </row>
    <row r="70" spans="1:5" ht="46.5" customHeight="1">
      <c r="A70" s="185" t="s">
        <v>373</v>
      </c>
      <c r="B70" s="187">
        <v>71</v>
      </c>
      <c r="C70" s="187">
        <v>51</v>
      </c>
      <c r="D70" s="199">
        <v>100</v>
      </c>
      <c r="E70" s="185" t="s">
        <v>271</v>
      </c>
    </row>
    <row r="71" spans="1:5" ht="19.5" customHeight="1">
      <c r="A71" s="182" t="s">
        <v>294</v>
      </c>
      <c r="B71" s="186" t="s">
        <v>322</v>
      </c>
      <c r="C71" s="186">
        <v>71</v>
      </c>
      <c r="D71" s="196">
        <v>100</v>
      </c>
      <c r="E71" s="182" t="s">
        <v>295</v>
      </c>
    </row>
    <row r="72" spans="1:5" ht="46.5" customHeight="1">
      <c r="A72" s="182" t="s">
        <v>296</v>
      </c>
      <c r="B72" s="186">
        <v>26</v>
      </c>
      <c r="C72" s="186" t="s">
        <v>322</v>
      </c>
      <c r="D72" s="196">
        <v>100</v>
      </c>
      <c r="E72" s="182" t="s">
        <v>297</v>
      </c>
    </row>
    <row r="73" spans="1:5" ht="19.5" customHeight="1">
      <c r="A73" s="225" t="s">
        <v>298</v>
      </c>
      <c r="B73" s="225"/>
      <c r="C73" s="225"/>
      <c r="D73" s="225"/>
      <c r="E73" s="225"/>
    </row>
    <row r="74" spans="1:5" ht="25.5" customHeight="1">
      <c r="A74" s="182" t="s">
        <v>290</v>
      </c>
      <c r="B74" s="186">
        <v>50</v>
      </c>
      <c r="C74" s="186">
        <v>51</v>
      </c>
      <c r="D74" s="197">
        <v>200</v>
      </c>
      <c r="E74" s="182" t="s">
        <v>291</v>
      </c>
    </row>
    <row r="75" spans="1:5" ht="48" customHeight="1">
      <c r="A75" s="182" t="s">
        <v>299</v>
      </c>
      <c r="B75" s="186">
        <v>71</v>
      </c>
      <c r="C75" s="186">
        <v>50</v>
      </c>
      <c r="D75" s="197">
        <v>200</v>
      </c>
      <c r="E75" s="182" t="s">
        <v>293</v>
      </c>
    </row>
    <row r="76" spans="1:5" ht="48.75" customHeight="1">
      <c r="A76" s="185" t="s">
        <v>373</v>
      </c>
      <c r="B76" s="187">
        <v>71</v>
      </c>
      <c r="C76" s="187">
        <v>51</v>
      </c>
      <c r="D76" s="200">
        <v>200</v>
      </c>
      <c r="E76" s="185" t="s">
        <v>271</v>
      </c>
    </row>
    <row r="77" spans="1:5" ht="19.5" customHeight="1">
      <c r="A77" s="182" t="s">
        <v>300</v>
      </c>
      <c r="B77" s="186" t="s">
        <v>322</v>
      </c>
      <c r="C77" s="186">
        <v>71</v>
      </c>
      <c r="D77" s="197">
        <v>180</v>
      </c>
      <c r="E77" s="182" t="s">
        <v>295</v>
      </c>
    </row>
    <row r="78" spans="1:5" ht="32.25" customHeight="1">
      <c r="A78" s="182" t="s">
        <v>301</v>
      </c>
      <c r="B78" s="186">
        <v>50</v>
      </c>
      <c r="C78" s="186">
        <v>71</v>
      </c>
      <c r="D78" s="197">
        <v>20</v>
      </c>
      <c r="E78" s="182" t="s">
        <v>291</v>
      </c>
    </row>
    <row r="79" spans="1:5" ht="30.75" customHeight="1">
      <c r="A79" s="182" t="s">
        <v>302</v>
      </c>
      <c r="B79" s="186">
        <v>51</v>
      </c>
      <c r="C79" s="186">
        <v>50</v>
      </c>
      <c r="D79" s="197">
        <v>20</v>
      </c>
      <c r="E79" s="182" t="s">
        <v>285</v>
      </c>
    </row>
    <row r="80" spans="1:5" ht="30" customHeight="1">
      <c r="A80" s="182" t="s">
        <v>303</v>
      </c>
      <c r="B80" s="186">
        <v>26</v>
      </c>
      <c r="C80" s="186" t="s">
        <v>322</v>
      </c>
      <c r="D80" s="197">
        <v>180</v>
      </c>
      <c r="E80" s="182" t="s">
        <v>304</v>
      </c>
    </row>
    <row r="81" spans="1:5" ht="19.5" customHeight="1">
      <c r="A81" s="225" t="s">
        <v>338</v>
      </c>
      <c r="B81" s="225"/>
      <c r="C81" s="225"/>
      <c r="D81" s="225"/>
      <c r="E81" s="225"/>
    </row>
    <row r="82" spans="1:5" ht="28.5" customHeight="1">
      <c r="A82" s="182" t="s">
        <v>372</v>
      </c>
      <c r="B82" s="183">
        <v>26</v>
      </c>
      <c r="C82" s="183">
        <v>70</v>
      </c>
      <c r="D82" s="196">
        <v>100</v>
      </c>
      <c r="E82" s="182" t="s">
        <v>305</v>
      </c>
    </row>
    <row r="83" spans="1:5" ht="33" customHeight="1">
      <c r="A83" s="182" t="s">
        <v>306</v>
      </c>
      <c r="B83" s="183">
        <v>70</v>
      </c>
      <c r="C83" s="183">
        <v>68</v>
      </c>
      <c r="D83" s="196">
        <v>13</v>
      </c>
      <c r="E83" s="182" t="s">
        <v>305</v>
      </c>
    </row>
    <row r="84" spans="1:5" ht="29.25" customHeight="1">
      <c r="A84" s="182" t="s">
        <v>364</v>
      </c>
      <c r="B84" s="183">
        <v>70</v>
      </c>
      <c r="C84" s="183">
        <v>69</v>
      </c>
      <c r="D84" s="196">
        <v>1</v>
      </c>
      <c r="E84" s="182" t="s">
        <v>305</v>
      </c>
    </row>
    <row r="85" spans="1:5" ht="30.75" customHeight="1">
      <c r="A85" s="182" t="s">
        <v>363</v>
      </c>
      <c r="B85" s="183">
        <v>70</v>
      </c>
      <c r="C85" s="183">
        <v>76</v>
      </c>
      <c r="D85" s="196">
        <v>1</v>
      </c>
      <c r="E85" s="182" t="s">
        <v>305</v>
      </c>
    </row>
    <row r="86" spans="1:5" ht="31.5" customHeight="1">
      <c r="A86" s="182" t="s">
        <v>365</v>
      </c>
      <c r="B86" s="183">
        <v>26</v>
      </c>
      <c r="C86" s="183">
        <v>69</v>
      </c>
      <c r="D86" s="196">
        <v>34</v>
      </c>
      <c r="E86" s="182"/>
    </row>
    <row r="87" spans="1:5" ht="30.75" customHeight="1">
      <c r="A87" s="182" t="s">
        <v>366</v>
      </c>
      <c r="B87" s="183">
        <v>26</v>
      </c>
      <c r="C87" s="183" t="s">
        <v>307</v>
      </c>
      <c r="D87" s="196">
        <v>0.6</v>
      </c>
      <c r="E87" s="182"/>
    </row>
    <row r="88" spans="1:5" ht="19.5" customHeight="1">
      <c r="A88" s="226" t="s">
        <v>308</v>
      </c>
      <c r="B88" s="231">
        <v>70</v>
      </c>
      <c r="C88" s="183">
        <v>50</v>
      </c>
      <c r="D88" s="196">
        <v>85</v>
      </c>
      <c r="E88" s="182" t="s">
        <v>234</v>
      </c>
    </row>
    <row r="89" spans="1:5" ht="19.5" customHeight="1">
      <c r="A89" s="226"/>
      <c r="B89" s="231"/>
      <c r="C89" s="183">
        <v>51</v>
      </c>
      <c r="D89" s="196">
        <v>85</v>
      </c>
      <c r="E89" s="182" t="s">
        <v>369</v>
      </c>
    </row>
    <row r="90" spans="1:5" ht="19.5" customHeight="1">
      <c r="A90" s="182" t="s">
        <v>309</v>
      </c>
      <c r="B90" s="183">
        <v>68</v>
      </c>
      <c r="C90" s="183">
        <v>51</v>
      </c>
      <c r="D90" s="196">
        <v>13</v>
      </c>
      <c r="E90" s="182" t="s">
        <v>310</v>
      </c>
    </row>
    <row r="91" spans="1:5" ht="19.5" customHeight="1">
      <c r="A91" s="182" t="s">
        <v>367</v>
      </c>
      <c r="B91" s="183">
        <v>69</v>
      </c>
      <c r="C91" s="183">
        <v>51</v>
      </c>
      <c r="D91" s="196">
        <v>35</v>
      </c>
      <c r="E91" s="182" t="s">
        <v>310</v>
      </c>
    </row>
    <row r="92" spans="1:5" ht="19.5" customHeight="1">
      <c r="A92" s="182" t="s">
        <v>368</v>
      </c>
      <c r="B92" s="183" t="s">
        <v>327</v>
      </c>
      <c r="C92" s="183">
        <v>51</v>
      </c>
      <c r="D92" s="196">
        <v>0.6</v>
      </c>
      <c r="E92" s="182" t="s">
        <v>310</v>
      </c>
    </row>
    <row r="93" spans="1:5" ht="19.5" customHeight="1">
      <c r="A93" s="225" t="s">
        <v>311</v>
      </c>
      <c r="B93" s="225"/>
      <c r="C93" s="225"/>
      <c r="D93" s="225"/>
      <c r="E93" s="225"/>
    </row>
    <row r="94" spans="1:5" ht="29.25" customHeight="1">
      <c r="A94" s="182" t="s">
        <v>332</v>
      </c>
      <c r="B94" s="186" t="s">
        <v>331</v>
      </c>
      <c r="C94" s="183">
        <v>70</v>
      </c>
      <c r="D94" s="195">
        <v>50</v>
      </c>
      <c r="E94" s="182" t="s">
        <v>371</v>
      </c>
    </row>
    <row r="95" spans="1:5" ht="19.5" customHeight="1">
      <c r="A95" s="226" t="s">
        <v>312</v>
      </c>
      <c r="B95" s="227">
        <v>70</v>
      </c>
      <c r="C95" s="183">
        <v>50</v>
      </c>
      <c r="D95" s="228">
        <v>30</v>
      </c>
      <c r="E95" s="182" t="s">
        <v>370</v>
      </c>
    </row>
    <row r="96" spans="1:5" ht="24.75" customHeight="1">
      <c r="A96" s="226"/>
      <c r="B96" s="227"/>
      <c r="C96" s="183">
        <v>51</v>
      </c>
      <c r="D96" s="228"/>
      <c r="E96" s="182" t="s">
        <v>369</v>
      </c>
    </row>
    <row r="97" spans="1:5" ht="24.75" customHeight="1">
      <c r="A97" s="222" t="s">
        <v>396</v>
      </c>
      <c r="B97" s="223"/>
      <c r="C97" s="223"/>
      <c r="D97" s="223"/>
      <c r="E97" s="224"/>
    </row>
    <row r="98" spans="1:14" ht="55.5" customHeight="1">
      <c r="A98" s="213" t="s">
        <v>382</v>
      </c>
      <c r="B98" s="216" t="s">
        <v>386</v>
      </c>
      <c r="C98" s="211">
        <v>51</v>
      </c>
      <c r="D98" s="212">
        <v>200</v>
      </c>
      <c r="E98" s="182" t="s">
        <v>383</v>
      </c>
      <c r="F98" s="189"/>
      <c r="G98" s="189"/>
      <c r="H98" s="189"/>
      <c r="I98" s="189"/>
      <c r="J98" s="188"/>
      <c r="K98" s="188"/>
      <c r="L98" s="188"/>
      <c r="M98" s="188"/>
      <c r="N98" s="188"/>
    </row>
    <row r="99" spans="1:14" ht="30.75" customHeight="1">
      <c r="A99" s="218" t="s">
        <v>384</v>
      </c>
      <c r="B99" s="210" t="s">
        <v>132</v>
      </c>
      <c r="C99" s="215" t="s">
        <v>385</v>
      </c>
      <c r="D99" s="212">
        <v>5</v>
      </c>
      <c r="E99" s="182" t="s">
        <v>383</v>
      </c>
      <c r="F99" s="189"/>
      <c r="G99" s="189"/>
      <c r="H99" s="189"/>
      <c r="I99" s="189"/>
      <c r="J99" s="188"/>
      <c r="K99" s="188"/>
      <c r="L99" s="188"/>
      <c r="M99" s="188"/>
      <c r="N99" s="188"/>
    </row>
    <row r="100" spans="1:14" ht="47.25" customHeight="1">
      <c r="A100" s="220" t="s">
        <v>392</v>
      </c>
      <c r="B100" s="217">
        <v>71</v>
      </c>
      <c r="C100" s="215" t="s">
        <v>386</v>
      </c>
      <c r="D100" s="212">
        <v>30</v>
      </c>
      <c r="E100" s="182" t="s">
        <v>383</v>
      </c>
      <c r="F100" s="189"/>
      <c r="G100" s="189"/>
      <c r="H100" s="189"/>
      <c r="I100" s="189"/>
      <c r="J100" s="188"/>
      <c r="K100" s="188"/>
      <c r="L100" s="188"/>
      <c r="M100" s="188"/>
      <c r="N100" s="188"/>
    </row>
    <row r="101" spans="1:14" ht="32.25" customHeight="1">
      <c r="A101" s="220" t="s">
        <v>390</v>
      </c>
      <c r="B101" s="217" t="s">
        <v>116</v>
      </c>
      <c r="C101" s="215">
        <v>71</v>
      </c>
      <c r="D101" s="212">
        <v>30</v>
      </c>
      <c r="E101" s="182" t="s">
        <v>278</v>
      </c>
      <c r="F101" s="189"/>
      <c r="G101" s="189"/>
      <c r="H101" s="189"/>
      <c r="I101" s="189"/>
      <c r="J101" s="188"/>
      <c r="K101" s="188"/>
      <c r="L101" s="188"/>
      <c r="M101" s="188"/>
      <c r="N101" s="188"/>
    </row>
    <row r="102" spans="1:14" ht="44.25" customHeight="1">
      <c r="A102" s="219" t="s">
        <v>387</v>
      </c>
      <c r="B102" s="217">
        <v>71</v>
      </c>
      <c r="C102" s="215" t="s">
        <v>386</v>
      </c>
      <c r="D102" s="212">
        <v>50</v>
      </c>
      <c r="E102" s="182" t="s">
        <v>383</v>
      </c>
      <c r="F102" s="189"/>
      <c r="G102" s="189"/>
      <c r="H102" s="189"/>
      <c r="I102" s="189"/>
      <c r="J102" s="188"/>
      <c r="K102" s="188"/>
      <c r="L102" s="188"/>
      <c r="M102" s="188"/>
      <c r="N102" s="188"/>
    </row>
    <row r="103" spans="1:14" ht="31.5" customHeight="1">
      <c r="A103" s="220" t="s">
        <v>388</v>
      </c>
      <c r="B103" s="217" t="s">
        <v>389</v>
      </c>
      <c r="C103" s="215">
        <v>71</v>
      </c>
      <c r="D103" s="212">
        <v>50</v>
      </c>
      <c r="E103" s="182" t="s">
        <v>291</v>
      </c>
      <c r="F103" s="189"/>
      <c r="G103" s="189"/>
      <c r="H103" s="189"/>
      <c r="I103" s="189"/>
      <c r="J103" s="188"/>
      <c r="K103" s="188"/>
      <c r="L103" s="188"/>
      <c r="M103" s="188"/>
      <c r="N103" s="188"/>
    </row>
    <row r="104" spans="1:14" ht="36.75" customHeight="1">
      <c r="A104" s="220" t="s">
        <v>391</v>
      </c>
      <c r="B104" s="217" t="s">
        <v>132</v>
      </c>
      <c r="C104" s="211">
        <v>50</v>
      </c>
      <c r="D104" s="212">
        <v>50</v>
      </c>
      <c r="E104" s="184" t="s">
        <v>293</v>
      </c>
      <c r="F104" s="189"/>
      <c r="G104" s="189"/>
      <c r="H104" s="189"/>
      <c r="I104" s="189"/>
      <c r="J104" s="188"/>
      <c r="K104" s="188"/>
      <c r="L104" s="188"/>
      <c r="M104" s="188"/>
      <c r="N104" s="188"/>
    </row>
    <row r="105" spans="1:14" ht="36.75" customHeight="1">
      <c r="A105" s="225" t="s">
        <v>393</v>
      </c>
      <c r="B105" s="225"/>
      <c r="C105" s="225"/>
      <c r="D105" s="225"/>
      <c r="E105" s="225"/>
      <c r="F105" s="189"/>
      <c r="G105" s="189"/>
      <c r="H105" s="189"/>
      <c r="I105" s="189"/>
      <c r="J105" s="188"/>
      <c r="K105" s="188"/>
      <c r="L105" s="188"/>
      <c r="M105" s="188"/>
      <c r="N105" s="188"/>
    </row>
    <row r="106" spans="1:14" ht="36.75" customHeight="1">
      <c r="A106" s="220" t="s">
        <v>394</v>
      </c>
      <c r="B106" s="217" t="s">
        <v>340</v>
      </c>
      <c r="C106" s="211" t="s">
        <v>339</v>
      </c>
      <c r="D106" s="212"/>
      <c r="E106" s="214"/>
      <c r="F106" s="189"/>
      <c r="G106" s="189"/>
      <c r="H106" s="189"/>
      <c r="I106" s="189"/>
      <c r="J106" s="188"/>
      <c r="K106" s="188"/>
      <c r="L106" s="188"/>
      <c r="M106" s="188"/>
      <c r="N106" s="188"/>
    </row>
    <row r="107" spans="1:5" ht="29.25" customHeight="1">
      <c r="A107" s="220" t="s">
        <v>395</v>
      </c>
      <c r="B107" s="217" t="s">
        <v>339</v>
      </c>
      <c r="C107" s="211" t="s">
        <v>340</v>
      </c>
      <c r="D107" s="212"/>
      <c r="E107" s="214"/>
    </row>
    <row r="108" spans="1:5" ht="19.5" customHeight="1">
      <c r="A108" s="225" t="s">
        <v>313</v>
      </c>
      <c r="B108" s="225"/>
      <c r="C108" s="225"/>
      <c r="D108" s="225"/>
      <c r="E108" s="225"/>
    </row>
    <row r="109" spans="1:5" ht="30" customHeight="1">
      <c r="A109" s="182" t="s">
        <v>147</v>
      </c>
      <c r="B109" s="186" t="s">
        <v>339</v>
      </c>
      <c r="C109" s="186" t="s">
        <v>329</v>
      </c>
      <c r="D109" s="196">
        <v>300</v>
      </c>
      <c r="E109" s="182"/>
    </row>
    <row r="110" spans="1:5" ht="30">
      <c r="A110" s="182" t="s">
        <v>381</v>
      </c>
      <c r="B110" s="186" t="s">
        <v>340</v>
      </c>
      <c r="C110" s="186" t="s">
        <v>330</v>
      </c>
      <c r="D110" s="196">
        <v>500</v>
      </c>
      <c r="E110" s="182"/>
    </row>
  </sheetData>
  <sheetProtection/>
  <mergeCells count="46">
    <mergeCell ref="A4:E4"/>
    <mergeCell ref="A8:E8"/>
    <mergeCell ref="A10:E10"/>
    <mergeCell ref="A15:E15"/>
    <mergeCell ref="A21:E21"/>
    <mergeCell ref="A22:E22"/>
    <mergeCell ref="A23:E23"/>
    <mergeCell ref="A24:E24"/>
    <mergeCell ref="A25:E25"/>
    <mergeCell ref="A26:E26"/>
    <mergeCell ref="A31:E31"/>
    <mergeCell ref="A36:A37"/>
    <mergeCell ref="B36:B37"/>
    <mergeCell ref="C36:C37"/>
    <mergeCell ref="D36:D37"/>
    <mergeCell ref="A38:E38"/>
    <mergeCell ref="A41:A42"/>
    <mergeCell ref="B41:B42"/>
    <mergeCell ref="C41:C42"/>
    <mergeCell ref="D41:D42"/>
    <mergeCell ref="A43:E43"/>
    <mergeCell ref="D62:D63"/>
    <mergeCell ref="E62:E63"/>
    <mergeCell ref="A47:A48"/>
    <mergeCell ref="C47:C48"/>
    <mergeCell ref="D47:D48"/>
    <mergeCell ref="E47:E48"/>
    <mergeCell ref="A49:E49"/>
    <mergeCell ref="A54:E54"/>
    <mergeCell ref="A1:E1"/>
    <mergeCell ref="A66:E66"/>
    <mergeCell ref="A67:E67"/>
    <mergeCell ref="A73:E73"/>
    <mergeCell ref="A81:E81"/>
    <mergeCell ref="A88:A89"/>
    <mergeCell ref="B88:B89"/>
    <mergeCell ref="A61:E61"/>
    <mergeCell ref="A62:A63"/>
    <mergeCell ref="C62:C63"/>
    <mergeCell ref="A97:E97"/>
    <mergeCell ref="A93:E93"/>
    <mergeCell ref="A95:A96"/>
    <mergeCell ref="B95:B96"/>
    <mergeCell ref="D95:D96"/>
    <mergeCell ref="A108:E108"/>
    <mergeCell ref="A105:E105"/>
  </mergeCells>
  <printOptions/>
  <pageMargins left="0.7" right="0.7" top="0.75" bottom="0.75" header="0.3" footer="0.3"/>
  <pageSetup horizontalDpi="600" verticalDpi="600" orientation="portrait" paperSize="9" scale="65" r:id="rId1"/>
  <rowBreaks count="2" manualBreakCount="2">
    <brk id="42" max="255" man="1"/>
    <brk id="80" max="255" man="1"/>
  </rowBreaks>
</worksheet>
</file>

<file path=xl/worksheets/sheet4.xml><?xml version="1.0" encoding="utf-8"?>
<worksheet xmlns="http://schemas.openxmlformats.org/spreadsheetml/2006/main" xmlns:r="http://schemas.openxmlformats.org/officeDocument/2006/relationships">
  <dimension ref="A1:CK59"/>
  <sheetViews>
    <sheetView view="pageBreakPreview" zoomScaleSheetLayoutView="100" workbookViewId="0" topLeftCell="A1">
      <pane xSplit="4" ySplit="7" topLeftCell="O32" activePane="bottomRight" state="frozen"/>
      <selection pane="topLeft" activeCell="A1" sqref="A1"/>
      <selection pane="topRight" activeCell="E1" sqref="E1"/>
      <selection pane="bottomLeft" activeCell="A8" sqref="A8"/>
      <selection pane="bottomRight" activeCell="T51" sqref="T51"/>
    </sheetView>
  </sheetViews>
  <sheetFormatPr defaultColWidth="9.140625" defaultRowHeight="12.75"/>
  <cols>
    <col min="1" max="1" width="4.00390625" style="92" customWidth="1"/>
    <col min="2" max="2" width="10.28125" style="92" customWidth="1"/>
    <col min="3" max="3" width="43.28125" style="95" customWidth="1"/>
    <col min="4" max="4" width="15.28125" style="90" customWidth="1"/>
    <col min="5" max="5" width="12.28125" style="90" customWidth="1"/>
    <col min="6" max="67" width="11.7109375" style="90" customWidth="1"/>
    <col min="68" max="68" width="10.7109375" style="90" customWidth="1"/>
    <col min="69" max="71" width="11.8515625" style="90" customWidth="1"/>
    <col min="72" max="85" width="11.7109375" style="90" customWidth="1"/>
    <col min="86" max="89" width="11.7109375" style="91" customWidth="1"/>
    <col min="90" max="16384" width="9.140625" style="92" customWidth="1"/>
  </cols>
  <sheetData>
    <row r="1" spans="1:4" ht="12.75">
      <c r="A1" s="87" t="s">
        <v>10</v>
      </c>
      <c r="B1" s="87"/>
      <c r="C1" s="88"/>
      <c r="D1" s="89"/>
    </row>
    <row r="2" spans="1:4" ht="12.75">
      <c r="A2" s="87" t="s">
        <v>104</v>
      </c>
      <c r="B2" s="306" t="str">
        <f ca="1">MID(CELL("ИМЯФАЙЛА",A1),SEARCH("]",CELL("ИМЯФАЙЛА",A1))+1,255)</f>
        <v>Январь</v>
      </c>
      <c r="C2" s="306"/>
      <c r="D2" s="88" t="s">
        <v>350</v>
      </c>
    </row>
    <row r="3" spans="1:4" ht="13.5" thickBot="1">
      <c r="A3" s="93"/>
      <c r="B3" s="94"/>
      <c r="C3" s="94"/>
      <c r="D3" s="95"/>
    </row>
    <row r="4" spans="1:89" ht="12.75" customHeight="1" thickBot="1">
      <c r="A4" s="288" t="s">
        <v>6</v>
      </c>
      <c r="B4" s="294" t="s">
        <v>7</v>
      </c>
      <c r="C4" s="297" t="s">
        <v>0</v>
      </c>
      <c r="D4" s="291" t="s">
        <v>8</v>
      </c>
      <c r="E4" s="286" t="s">
        <v>195</v>
      </c>
      <c r="F4" s="236"/>
      <c r="G4" s="235" t="s">
        <v>196</v>
      </c>
      <c r="H4" s="236"/>
      <c r="I4" s="235" t="s">
        <v>197</v>
      </c>
      <c r="J4" s="236"/>
      <c r="K4" s="275" t="s">
        <v>324</v>
      </c>
      <c r="L4" s="276"/>
      <c r="M4" s="261" t="s">
        <v>325</v>
      </c>
      <c r="N4" s="236"/>
      <c r="O4" s="279" t="s">
        <v>198</v>
      </c>
      <c r="P4" s="280"/>
      <c r="Q4" s="238" t="s">
        <v>139</v>
      </c>
      <c r="R4" s="239"/>
      <c r="S4" s="270" t="s">
        <v>109</v>
      </c>
      <c r="T4" s="271"/>
      <c r="U4" s="246" t="s">
        <v>218</v>
      </c>
      <c r="V4" s="247"/>
      <c r="W4" s="267" t="s">
        <v>356</v>
      </c>
      <c r="X4" s="268"/>
      <c r="Y4" s="307" t="s">
        <v>149</v>
      </c>
      <c r="Z4" s="308"/>
      <c r="AA4" s="308"/>
      <c r="AB4" s="308"/>
      <c r="AC4" s="308"/>
      <c r="AD4" s="308"/>
      <c r="AE4" s="308"/>
      <c r="AF4" s="308"/>
      <c r="AG4" s="308"/>
      <c r="AH4" s="308"/>
      <c r="AI4" s="309"/>
      <c r="AJ4" s="242" t="s">
        <v>150</v>
      </c>
      <c r="AK4" s="243"/>
      <c r="AL4" s="310" t="s">
        <v>107</v>
      </c>
      <c r="AM4" s="310"/>
      <c r="AN4" s="310"/>
      <c r="AO4" s="310"/>
      <c r="AP4" s="314" t="s">
        <v>347</v>
      </c>
      <c r="AQ4" s="315"/>
      <c r="AR4" s="264" t="s">
        <v>346</v>
      </c>
      <c r="AS4" s="265"/>
      <c r="AT4" s="265"/>
      <c r="AU4" s="266"/>
      <c r="AV4" s="235" t="s">
        <v>199</v>
      </c>
      <c r="AW4" s="236"/>
      <c r="AX4" s="235" t="s">
        <v>200</v>
      </c>
      <c r="AY4" s="236"/>
      <c r="AZ4" s="235" t="s">
        <v>345</v>
      </c>
      <c r="BA4" s="236"/>
      <c r="BB4" s="235" t="s">
        <v>201</v>
      </c>
      <c r="BC4" s="236"/>
      <c r="BD4" s="235" t="s">
        <v>202</v>
      </c>
      <c r="BE4" s="236"/>
      <c r="BF4" s="235" t="s">
        <v>203</v>
      </c>
      <c r="BG4" s="236"/>
      <c r="BH4" s="235" t="s">
        <v>204</v>
      </c>
      <c r="BI4" s="236"/>
      <c r="BJ4" s="261" t="s">
        <v>205</v>
      </c>
      <c r="BK4" s="236"/>
      <c r="BL4" s="261" t="s">
        <v>206</v>
      </c>
      <c r="BM4" s="236"/>
      <c r="BN4" s="261" t="s">
        <v>328</v>
      </c>
      <c r="BO4" s="235"/>
      <c r="BP4" s="279" t="s">
        <v>207</v>
      </c>
      <c r="BQ4" s="276"/>
      <c r="BR4" s="275" t="s">
        <v>208</v>
      </c>
      <c r="BS4" s="276"/>
      <c r="BT4" s="275" t="s">
        <v>146</v>
      </c>
      <c r="BU4" s="276"/>
      <c r="BV4" s="275" t="s">
        <v>209</v>
      </c>
      <c r="BW4" s="276"/>
      <c r="BX4" s="302" t="s">
        <v>112</v>
      </c>
      <c r="BY4" s="303"/>
      <c r="BZ4" s="254" t="s">
        <v>134</v>
      </c>
      <c r="CA4" s="255"/>
      <c r="CB4" s="254" t="s">
        <v>135</v>
      </c>
      <c r="CC4" s="255"/>
      <c r="CD4" s="250" t="s">
        <v>136</v>
      </c>
      <c r="CE4" s="251"/>
      <c r="CF4" s="256" t="s">
        <v>137</v>
      </c>
      <c r="CG4" s="251"/>
      <c r="CH4" s="256" t="s">
        <v>138</v>
      </c>
      <c r="CI4" s="251"/>
      <c r="CJ4" s="256" t="s">
        <v>145</v>
      </c>
      <c r="CK4" s="251"/>
    </row>
    <row r="5" spans="1:89" ht="45" customHeight="1">
      <c r="A5" s="289"/>
      <c r="B5" s="295"/>
      <c r="C5" s="298"/>
      <c r="D5" s="292"/>
      <c r="E5" s="287"/>
      <c r="F5" s="237"/>
      <c r="G5" s="237"/>
      <c r="H5" s="237"/>
      <c r="I5" s="237"/>
      <c r="J5" s="237"/>
      <c r="K5" s="277"/>
      <c r="L5" s="278"/>
      <c r="M5" s="237"/>
      <c r="N5" s="237"/>
      <c r="O5" s="281"/>
      <c r="P5" s="282"/>
      <c r="Q5" s="240"/>
      <c r="R5" s="241"/>
      <c r="S5" s="272"/>
      <c r="T5" s="273"/>
      <c r="U5" s="96" t="s">
        <v>217</v>
      </c>
      <c r="V5" s="96" t="s">
        <v>353</v>
      </c>
      <c r="W5" s="269"/>
      <c r="X5" s="269"/>
      <c r="Y5" s="96" t="s">
        <v>17</v>
      </c>
      <c r="Z5" s="96" t="s">
        <v>11</v>
      </c>
      <c r="AA5" s="96" t="s">
        <v>12</v>
      </c>
      <c r="AB5" s="96" t="s">
        <v>13</v>
      </c>
      <c r="AC5" s="96" t="s">
        <v>14</v>
      </c>
      <c r="AD5" s="96" t="s">
        <v>15</v>
      </c>
      <c r="AE5" s="96" t="s">
        <v>101</v>
      </c>
      <c r="AF5" s="96" t="s">
        <v>108</v>
      </c>
      <c r="AG5" s="96" t="s">
        <v>16</v>
      </c>
      <c r="AH5" s="97" t="s">
        <v>18</v>
      </c>
      <c r="AI5" s="98"/>
      <c r="AJ5" s="244"/>
      <c r="AK5" s="245"/>
      <c r="AL5" s="96" t="s">
        <v>11</v>
      </c>
      <c r="AM5" s="96" t="s">
        <v>12</v>
      </c>
      <c r="AN5" s="96" t="s">
        <v>13</v>
      </c>
      <c r="AO5" s="96" t="s">
        <v>355</v>
      </c>
      <c r="AP5" s="316"/>
      <c r="AQ5" s="317"/>
      <c r="AR5" s="96" t="s">
        <v>11</v>
      </c>
      <c r="AS5" s="96" t="s">
        <v>12</v>
      </c>
      <c r="AT5" s="96" t="s">
        <v>13</v>
      </c>
      <c r="AU5" s="96" t="s">
        <v>355</v>
      </c>
      <c r="AV5" s="237"/>
      <c r="AW5" s="237"/>
      <c r="AX5" s="237"/>
      <c r="AY5" s="237"/>
      <c r="AZ5" s="237"/>
      <c r="BA5" s="237"/>
      <c r="BB5" s="237"/>
      <c r="BC5" s="237"/>
      <c r="BD5" s="237"/>
      <c r="BE5" s="237"/>
      <c r="BF5" s="237"/>
      <c r="BG5" s="237"/>
      <c r="BH5" s="237"/>
      <c r="BI5" s="237"/>
      <c r="BJ5" s="237"/>
      <c r="BK5" s="237"/>
      <c r="BL5" s="237"/>
      <c r="BM5" s="237"/>
      <c r="BN5" s="313"/>
      <c r="BO5" s="313"/>
      <c r="BP5" s="277"/>
      <c r="BQ5" s="278"/>
      <c r="BR5" s="277"/>
      <c r="BS5" s="278"/>
      <c r="BT5" s="277"/>
      <c r="BU5" s="278"/>
      <c r="BV5" s="277"/>
      <c r="BW5" s="278"/>
      <c r="BX5" s="304"/>
      <c r="BY5" s="305"/>
      <c r="BZ5" s="312" t="s">
        <v>354</v>
      </c>
      <c r="CA5" s="312"/>
      <c r="CB5" s="311" t="s">
        <v>380</v>
      </c>
      <c r="CC5" s="311"/>
      <c r="CD5" s="252" t="s">
        <v>111</v>
      </c>
      <c r="CE5" s="253"/>
      <c r="CF5" s="257" t="s">
        <v>110</v>
      </c>
      <c r="CG5" s="258"/>
      <c r="CH5" s="248" t="s">
        <v>144</v>
      </c>
      <c r="CI5" s="249"/>
      <c r="CJ5" s="300" t="s">
        <v>106</v>
      </c>
      <c r="CK5" s="301"/>
    </row>
    <row r="6" spans="1:89" ht="13.5" thickBot="1">
      <c r="A6" s="290"/>
      <c r="B6" s="296"/>
      <c r="C6" s="299"/>
      <c r="D6" s="293"/>
      <c r="E6" s="99" t="s">
        <v>1</v>
      </c>
      <c r="F6" s="100" t="s">
        <v>2</v>
      </c>
      <c r="G6" s="100" t="s">
        <v>1</v>
      </c>
      <c r="H6" s="100" t="s">
        <v>2</v>
      </c>
      <c r="I6" s="100" t="s">
        <v>1</v>
      </c>
      <c r="J6" s="100" t="s">
        <v>2</v>
      </c>
      <c r="K6" s="100" t="s">
        <v>1</v>
      </c>
      <c r="L6" s="100" t="s">
        <v>2</v>
      </c>
      <c r="M6" s="100" t="s">
        <v>1</v>
      </c>
      <c r="N6" s="100" t="s">
        <v>2</v>
      </c>
      <c r="O6" s="100" t="s">
        <v>1</v>
      </c>
      <c r="P6" s="100" t="s">
        <v>2</v>
      </c>
      <c r="Q6" s="100" t="s">
        <v>1</v>
      </c>
      <c r="R6" s="100" t="s">
        <v>2</v>
      </c>
      <c r="S6" s="100" t="s">
        <v>1</v>
      </c>
      <c r="T6" s="100" t="s">
        <v>2</v>
      </c>
      <c r="U6" s="100" t="s">
        <v>1</v>
      </c>
      <c r="V6" s="100" t="s">
        <v>2</v>
      </c>
      <c r="W6" s="100" t="s">
        <v>1</v>
      </c>
      <c r="X6" s="100" t="s">
        <v>2</v>
      </c>
      <c r="Y6" s="100"/>
      <c r="Z6" s="100"/>
      <c r="AA6" s="100"/>
      <c r="AB6" s="262" t="s">
        <v>1</v>
      </c>
      <c r="AC6" s="263"/>
      <c r="AD6" s="263"/>
      <c r="AE6" s="263"/>
      <c r="AF6" s="263"/>
      <c r="AG6" s="263"/>
      <c r="AH6" s="263"/>
      <c r="AI6" s="263"/>
      <c r="AJ6" s="100" t="s">
        <v>1</v>
      </c>
      <c r="AK6" s="100" t="s">
        <v>2</v>
      </c>
      <c r="AL6" s="262" t="s">
        <v>1</v>
      </c>
      <c r="AM6" s="263"/>
      <c r="AN6" s="263"/>
      <c r="AO6" s="283"/>
      <c r="AP6" s="100" t="s">
        <v>1</v>
      </c>
      <c r="AQ6" s="100" t="s">
        <v>2</v>
      </c>
      <c r="AR6" s="262" t="s">
        <v>1</v>
      </c>
      <c r="AS6" s="263"/>
      <c r="AT6" s="283"/>
      <c r="AU6" s="101"/>
      <c r="AV6" s="100" t="s">
        <v>1</v>
      </c>
      <c r="AW6" s="100" t="s">
        <v>2</v>
      </c>
      <c r="AX6" s="100" t="s">
        <v>1</v>
      </c>
      <c r="AY6" s="100" t="s">
        <v>2</v>
      </c>
      <c r="AZ6" s="100" t="s">
        <v>1</v>
      </c>
      <c r="BA6" s="100" t="s">
        <v>2</v>
      </c>
      <c r="BB6" s="100" t="s">
        <v>1</v>
      </c>
      <c r="BC6" s="100" t="s">
        <v>2</v>
      </c>
      <c r="BD6" s="100" t="s">
        <v>1</v>
      </c>
      <c r="BE6" s="100" t="s">
        <v>2</v>
      </c>
      <c r="BF6" s="100" t="s">
        <v>1</v>
      </c>
      <c r="BG6" s="100" t="s">
        <v>2</v>
      </c>
      <c r="BH6" s="100" t="s">
        <v>1</v>
      </c>
      <c r="BI6" s="100" t="s">
        <v>2</v>
      </c>
      <c r="BJ6" s="100" t="s">
        <v>1</v>
      </c>
      <c r="BK6" s="100" t="s">
        <v>2</v>
      </c>
      <c r="BL6" s="100" t="s">
        <v>1</v>
      </c>
      <c r="BM6" s="100" t="s">
        <v>2</v>
      </c>
      <c r="BN6" s="102" t="s">
        <v>1</v>
      </c>
      <c r="BO6" s="102" t="s">
        <v>2</v>
      </c>
      <c r="BP6" s="103" t="s">
        <v>1</v>
      </c>
      <c r="BQ6" s="100" t="s">
        <v>2</v>
      </c>
      <c r="BR6" s="101" t="s">
        <v>1</v>
      </c>
      <c r="BS6" s="100" t="s">
        <v>2</v>
      </c>
      <c r="BT6" s="100" t="s">
        <v>1</v>
      </c>
      <c r="BU6" s="100" t="s">
        <v>2</v>
      </c>
      <c r="BV6" s="100" t="s">
        <v>1</v>
      </c>
      <c r="BW6" s="100" t="s">
        <v>2</v>
      </c>
      <c r="BX6" s="100" t="s">
        <v>1</v>
      </c>
      <c r="BY6" s="100" t="s">
        <v>2</v>
      </c>
      <c r="BZ6" s="100" t="s">
        <v>1</v>
      </c>
      <c r="CA6" s="100" t="s">
        <v>2</v>
      </c>
      <c r="CB6" s="100" t="s">
        <v>1</v>
      </c>
      <c r="CC6" s="100" t="s">
        <v>2</v>
      </c>
      <c r="CD6" s="104" t="s">
        <v>1</v>
      </c>
      <c r="CE6" s="100" t="s">
        <v>2</v>
      </c>
      <c r="CF6" s="104" t="s">
        <v>1</v>
      </c>
      <c r="CG6" s="100" t="s">
        <v>2</v>
      </c>
      <c r="CH6" s="104" t="s">
        <v>1</v>
      </c>
      <c r="CI6" s="100" t="s">
        <v>2</v>
      </c>
      <c r="CJ6" s="104" t="s">
        <v>1</v>
      </c>
      <c r="CK6" s="100" t="s">
        <v>2</v>
      </c>
    </row>
    <row r="7" spans="1:89" s="112" customFormat="1" ht="29.25" customHeight="1" thickBot="1">
      <c r="A7" s="284" t="s">
        <v>349</v>
      </c>
      <c r="B7" s="285"/>
      <c r="C7" s="285"/>
      <c r="D7" s="105"/>
      <c r="E7" s="106">
        <v>0</v>
      </c>
      <c r="F7" s="107" t="s">
        <v>102</v>
      </c>
      <c r="G7" s="107" t="s">
        <v>102</v>
      </c>
      <c r="H7" s="107">
        <v>0</v>
      </c>
      <c r="I7" s="107">
        <v>0</v>
      </c>
      <c r="J7" s="107">
        <v>0</v>
      </c>
      <c r="K7" s="107">
        <v>0</v>
      </c>
      <c r="L7" s="107">
        <v>0</v>
      </c>
      <c r="M7" s="107">
        <v>0</v>
      </c>
      <c r="N7" s="107">
        <v>0</v>
      </c>
      <c r="O7" s="107">
        <v>0</v>
      </c>
      <c r="P7" s="107">
        <v>0</v>
      </c>
      <c r="Q7" s="107">
        <v>0</v>
      </c>
      <c r="R7" s="108">
        <v>0</v>
      </c>
      <c r="S7" s="109">
        <v>0</v>
      </c>
      <c r="T7" s="109">
        <v>0</v>
      </c>
      <c r="U7" s="109">
        <v>0</v>
      </c>
      <c r="V7" s="109">
        <v>0</v>
      </c>
      <c r="W7" s="107">
        <v>0</v>
      </c>
      <c r="X7" s="108">
        <v>0</v>
      </c>
      <c r="Y7" s="109">
        <v>0</v>
      </c>
      <c r="Z7" s="109">
        <v>0</v>
      </c>
      <c r="AA7" s="109">
        <v>0</v>
      </c>
      <c r="AB7" s="109">
        <v>0</v>
      </c>
      <c r="AC7" s="109">
        <v>0</v>
      </c>
      <c r="AD7" s="109">
        <v>0</v>
      </c>
      <c r="AE7" s="109">
        <v>0</v>
      </c>
      <c r="AF7" s="109">
        <v>0</v>
      </c>
      <c r="AG7" s="109">
        <v>0</v>
      </c>
      <c r="AH7" s="109">
        <v>0</v>
      </c>
      <c r="AI7" s="109">
        <v>0</v>
      </c>
      <c r="AJ7" s="109">
        <v>0</v>
      </c>
      <c r="AK7" s="109">
        <v>0</v>
      </c>
      <c r="AL7" s="109">
        <v>0</v>
      </c>
      <c r="AM7" s="109">
        <v>0</v>
      </c>
      <c r="AN7" s="109">
        <v>0</v>
      </c>
      <c r="AO7" s="109">
        <v>0</v>
      </c>
      <c r="AP7" s="109">
        <v>0</v>
      </c>
      <c r="AQ7" s="109">
        <v>0</v>
      </c>
      <c r="AR7" s="109">
        <v>0</v>
      </c>
      <c r="AS7" s="109">
        <v>0</v>
      </c>
      <c r="AT7" s="109">
        <v>0</v>
      </c>
      <c r="AU7" s="109">
        <v>0</v>
      </c>
      <c r="AV7" s="108">
        <v>0</v>
      </c>
      <c r="AW7" s="108">
        <v>0</v>
      </c>
      <c r="AX7" s="108">
        <v>0</v>
      </c>
      <c r="AY7" s="108">
        <v>0</v>
      </c>
      <c r="AZ7" s="108">
        <v>0</v>
      </c>
      <c r="BA7" s="108">
        <v>0</v>
      </c>
      <c r="BB7" s="108">
        <v>0</v>
      </c>
      <c r="BC7" s="108">
        <v>0</v>
      </c>
      <c r="BD7" s="108">
        <v>0</v>
      </c>
      <c r="BE7" s="108">
        <v>0</v>
      </c>
      <c r="BF7" s="108">
        <v>0</v>
      </c>
      <c r="BG7" s="108">
        <v>0</v>
      </c>
      <c r="BH7" s="108">
        <v>0</v>
      </c>
      <c r="BI7" s="108">
        <v>0</v>
      </c>
      <c r="BJ7" s="108">
        <v>0</v>
      </c>
      <c r="BK7" s="108">
        <v>0</v>
      </c>
      <c r="BL7" s="108">
        <v>0</v>
      </c>
      <c r="BM7" s="108">
        <v>0</v>
      </c>
      <c r="BN7" s="108">
        <v>0</v>
      </c>
      <c r="BO7" s="108">
        <v>0</v>
      </c>
      <c r="BP7" s="108">
        <v>0</v>
      </c>
      <c r="BQ7" s="108">
        <v>0</v>
      </c>
      <c r="BR7" s="110">
        <v>0</v>
      </c>
      <c r="BS7" s="108">
        <v>0</v>
      </c>
      <c r="BT7" s="108">
        <v>0</v>
      </c>
      <c r="BU7" s="108">
        <v>0</v>
      </c>
      <c r="BV7" s="108">
        <v>0</v>
      </c>
      <c r="BW7" s="108">
        <v>0</v>
      </c>
      <c r="BX7" s="108">
        <v>0</v>
      </c>
      <c r="BY7" s="108">
        <v>0</v>
      </c>
      <c r="BZ7" s="111"/>
      <c r="CA7" s="111">
        <v>0</v>
      </c>
      <c r="CB7" s="111"/>
      <c r="CC7" s="111">
        <v>0</v>
      </c>
      <c r="CD7" s="111"/>
      <c r="CE7" s="111">
        <v>0</v>
      </c>
      <c r="CF7" s="111"/>
      <c r="CG7" s="111">
        <v>0</v>
      </c>
      <c r="CH7" s="111"/>
      <c r="CI7" s="111">
        <v>0</v>
      </c>
      <c r="CJ7" s="111"/>
      <c r="CK7" s="111">
        <v>0</v>
      </c>
    </row>
    <row r="8" spans="1:89" s="126" customFormat="1" ht="21.75" customHeight="1">
      <c r="A8" s="113"/>
      <c r="B8" s="171"/>
      <c r="C8" s="114"/>
      <c r="D8" s="115"/>
      <c r="E8" s="116"/>
      <c r="F8" s="117"/>
      <c r="G8" s="117"/>
      <c r="H8" s="117"/>
      <c r="I8" s="117"/>
      <c r="J8" s="117"/>
      <c r="K8" s="117"/>
      <c r="L8" s="117"/>
      <c r="M8" s="117"/>
      <c r="N8" s="117"/>
      <c r="O8" s="117"/>
      <c r="P8" s="117"/>
      <c r="Q8" s="148">
        <f>W8+S8+AJ8+AP8</f>
        <v>0</v>
      </c>
      <c r="R8" s="148">
        <f>T8+AK8+X8+AQ8</f>
        <v>0</v>
      </c>
      <c r="S8" s="118">
        <f aca="true" t="shared" si="0" ref="S8:S13">U8+V8</f>
        <v>0</v>
      </c>
      <c r="T8" s="127"/>
      <c r="U8" s="118"/>
      <c r="V8" s="118"/>
      <c r="W8" s="149">
        <f aca="true" t="shared" si="1" ref="W8:W13">Y8+Z8+AA8+AB8+AC8+AD8+AE8+AF8+AG8+AH8+AI8</f>
        <v>0</v>
      </c>
      <c r="X8" s="127"/>
      <c r="Y8" s="120"/>
      <c r="Z8" s="120"/>
      <c r="AA8" s="120"/>
      <c r="AB8" s="120"/>
      <c r="AC8" s="120"/>
      <c r="AD8" s="120"/>
      <c r="AE8" s="120"/>
      <c r="AF8" s="120"/>
      <c r="AG8" s="120"/>
      <c r="AH8" s="120"/>
      <c r="AI8" s="120"/>
      <c r="AJ8" s="150">
        <f>AL8+AM8+AN8+AO8</f>
        <v>0</v>
      </c>
      <c r="AK8" s="127"/>
      <c r="AL8" s="134"/>
      <c r="AM8" s="134"/>
      <c r="AN8" s="134"/>
      <c r="AO8" s="121"/>
      <c r="AP8" s="203">
        <f>AR8+AS8+AT8+AU8</f>
        <v>0</v>
      </c>
      <c r="AQ8" s="127"/>
      <c r="AR8" s="207"/>
      <c r="AS8" s="207"/>
      <c r="AT8" s="207"/>
      <c r="AU8" s="207"/>
      <c r="AV8" s="127"/>
      <c r="AW8" s="127"/>
      <c r="AX8" s="119"/>
      <c r="AY8" s="127"/>
      <c r="AZ8" s="127"/>
      <c r="BA8" s="127"/>
      <c r="BB8" s="127"/>
      <c r="BC8" s="127"/>
      <c r="BD8" s="127"/>
      <c r="BE8" s="119"/>
      <c r="BF8" s="119"/>
      <c r="BG8" s="119"/>
      <c r="BH8" s="119"/>
      <c r="BI8" s="119"/>
      <c r="BJ8" s="119"/>
      <c r="BK8" s="119"/>
      <c r="BL8" s="127"/>
      <c r="BM8" s="127"/>
      <c r="BN8" s="135"/>
      <c r="BO8" s="127"/>
      <c r="BP8" s="135"/>
      <c r="BQ8" s="122"/>
      <c r="BR8" s="135"/>
      <c r="BS8" s="127"/>
      <c r="BT8" s="127"/>
      <c r="BU8" s="127"/>
      <c r="BV8" s="119"/>
      <c r="BW8" s="119"/>
      <c r="BX8" s="148">
        <f>BZ8+CB8+CD8+CF8+CH8+CJ8</f>
        <v>0</v>
      </c>
      <c r="BY8" s="148">
        <f>CA8+CC8+CE8+CG8+CI8+CK8</f>
        <v>0</v>
      </c>
      <c r="BZ8" s="119"/>
      <c r="CA8" s="123"/>
      <c r="CB8" s="119"/>
      <c r="CC8" s="120"/>
      <c r="CD8" s="119"/>
      <c r="CE8" s="121"/>
      <c r="CF8" s="119"/>
      <c r="CG8" s="202"/>
      <c r="CH8" s="119"/>
      <c r="CI8" s="125"/>
      <c r="CJ8" s="119"/>
      <c r="CK8" s="124"/>
    </row>
    <row r="9" spans="1:89" s="128" customFormat="1" ht="22.5" customHeight="1">
      <c r="A9" s="113"/>
      <c r="B9" s="129"/>
      <c r="C9" s="130"/>
      <c r="D9" s="131"/>
      <c r="E9" s="132"/>
      <c r="F9" s="133"/>
      <c r="G9" s="133"/>
      <c r="H9" s="133"/>
      <c r="I9" s="133"/>
      <c r="J9" s="133"/>
      <c r="K9" s="127"/>
      <c r="L9" s="127"/>
      <c r="M9" s="127"/>
      <c r="N9" s="127"/>
      <c r="O9" s="119"/>
      <c r="P9" s="119"/>
      <c r="Q9" s="148">
        <f aca="true" t="shared" si="2" ref="Q9:Q38">W9+S9+AJ9+AP9</f>
        <v>0</v>
      </c>
      <c r="R9" s="148">
        <f aca="true" t="shared" si="3" ref="R9:R39">T9+AK9+X9+AQ9</f>
        <v>0</v>
      </c>
      <c r="S9" s="118">
        <f t="shared" si="0"/>
        <v>0</v>
      </c>
      <c r="T9" s="127"/>
      <c r="U9" s="118"/>
      <c r="V9" s="118"/>
      <c r="W9" s="149">
        <f t="shared" si="1"/>
        <v>0</v>
      </c>
      <c r="X9" s="127"/>
      <c r="Y9" s="120"/>
      <c r="Z9" s="120"/>
      <c r="AA9" s="120"/>
      <c r="AB9" s="120"/>
      <c r="AC9" s="120"/>
      <c r="AD9" s="120"/>
      <c r="AE9" s="120"/>
      <c r="AF9" s="120"/>
      <c r="AG9" s="120"/>
      <c r="AH9" s="120"/>
      <c r="AI9" s="120"/>
      <c r="AJ9" s="150">
        <f aca="true" t="shared" si="4" ref="AJ9:AJ39">AL9+AM9+AN9+AO9</f>
        <v>0</v>
      </c>
      <c r="AK9" s="127"/>
      <c r="AL9" s="134"/>
      <c r="AM9" s="134"/>
      <c r="AN9" s="134"/>
      <c r="AO9" s="121"/>
      <c r="AP9" s="203">
        <f aca="true" t="shared" si="5" ref="AP9:AP39">AR9+AS9+AT9+AU9</f>
        <v>0</v>
      </c>
      <c r="AQ9" s="127"/>
      <c r="AR9" s="207"/>
      <c r="AS9" s="207"/>
      <c r="AT9" s="207"/>
      <c r="AU9" s="207"/>
      <c r="AV9" s="127"/>
      <c r="AW9" s="127"/>
      <c r="AX9" s="119"/>
      <c r="AY9" s="127"/>
      <c r="AZ9" s="127"/>
      <c r="BA9" s="127"/>
      <c r="BB9" s="127"/>
      <c r="BC9" s="127"/>
      <c r="BD9" s="127"/>
      <c r="BE9" s="119"/>
      <c r="BF9" s="119"/>
      <c r="BG9" s="119"/>
      <c r="BH9" s="119"/>
      <c r="BI9" s="119"/>
      <c r="BJ9" s="119"/>
      <c r="BK9" s="119"/>
      <c r="BL9" s="127"/>
      <c r="BM9" s="127"/>
      <c r="BN9" s="135"/>
      <c r="BO9" s="127"/>
      <c r="BP9" s="135"/>
      <c r="BQ9" s="122"/>
      <c r="BR9" s="135"/>
      <c r="BS9" s="127"/>
      <c r="BT9" s="127"/>
      <c r="BU9" s="127"/>
      <c r="BV9" s="119"/>
      <c r="BW9" s="119"/>
      <c r="BX9" s="148">
        <f aca="true" t="shared" si="6" ref="BX9:BX39">BZ9+CB9+CD9+CF9+CH9+CJ9</f>
        <v>0</v>
      </c>
      <c r="BY9" s="148">
        <f aca="true" t="shared" si="7" ref="BY9:BY39">CA9+CC9+CE9+CG9+CI9+CK9</f>
        <v>0</v>
      </c>
      <c r="BZ9" s="127"/>
      <c r="CA9" s="123"/>
      <c r="CB9" s="119"/>
      <c r="CC9" s="120"/>
      <c r="CD9" s="119"/>
      <c r="CE9" s="121"/>
      <c r="CF9" s="119"/>
      <c r="CG9" s="202"/>
      <c r="CH9" s="119"/>
      <c r="CI9" s="125"/>
      <c r="CJ9" s="119"/>
      <c r="CK9" s="124"/>
    </row>
    <row r="10" spans="1:89" s="128" customFormat="1" ht="22.5" customHeight="1">
      <c r="A10" s="113"/>
      <c r="B10" s="129"/>
      <c r="C10" s="130"/>
      <c r="D10" s="131"/>
      <c r="E10" s="132"/>
      <c r="F10" s="133"/>
      <c r="G10" s="133"/>
      <c r="H10" s="133"/>
      <c r="I10" s="133"/>
      <c r="J10" s="133"/>
      <c r="K10" s="127"/>
      <c r="L10" s="127"/>
      <c r="M10" s="127"/>
      <c r="N10" s="127"/>
      <c r="O10" s="119"/>
      <c r="P10" s="119"/>
      <c r="Q10" s="148">
        <f t="shared" si="2"/>
        <v>0</v>
      </c>
      <c r="R10" s="148">
        <f t="shared" si="3"/>
        <v>0</v>
      </c>
      <c r="S10" s="118">
        <f t="shared" si="0"/>
        <v>0</v>
      </c>
      <c r="T10" s="127"/>
      <c r="U10" s="118"/>
      <c r="V10" s="118"/>
      <c r="W10" s="149">
        <f t="shared" si="1"/>
        <v>0</v>
      </c>
      <c r="X10" s="127"/>
      <c r="Y10" s="120"/>
      <c r="Z10" s="120"/>
      <c r="AA10" s="120"/>
      <c r="AB10" s="120"/>
      <c r="AC10" s="120"/>
      <c r="AD10" s="120"/>
      <c r="AE10" s="120"/>
      <c r="AF10" s="120"/>
      <c r="AG10" s="120"/>
      <c r="AH10" s="120"/>
      <c r="AI10" s="120"/>
      <c r="AJ10" s="150">
        <f t="shared" si="4"/>
        <v>0</v>
      </c>
      <c r="AK10" s="127"/>
      <c r="AL10" s="134"/>
      <c r="AM10" s="134"/>
      <c r="AN10" s="134"/>
      <c r="AO10" s="121"/>
      <c r="AP10" s="203">
        <f t="shared" si="5"/>
        <v>0</v>
      </c>
      <c r="AQ10" s="127"/>
      <c r="AR10" s="207"/>
      <c r="AS10" s="207"/>
      <c r="AT10" s="207"/>
      <c r="AU10" s="207"/>
      <c r="AV10" s="127"/>
      <c r="AW10" s="127"/>
      <c r="AX10" s="119"/>
      <c r="AY10" s="127"/>
      <c r="AZ10" s="127"/>
      <c r="BA10" s="127"/>
      <c r="BB10" s="127"/>
      <c r="BC10" s="127"/>
      <c r="BD10" s="127"/>
      <c r="BE10" s="119"/>
      <c r="BF10" s="119"/>
      <c r="BG10" s="119"/>
      <c r="BH10" s="119"/>
      <c r="BI10" s="119"/>
      <c r="BJ10" s="119"/>
      <c r="BK10" s="119"/>
      <c r="BL10" s="127"/>
      <c r="BM10" s="127"/>
      <c r="BN10" s="135"/>
      <c r="BO10" s="127"/>
      <c r="BP10" s="135"/>
      <c r="BQ10" s="122"/>
      <c r="BR10" s="135"/>
      <c r="BS10" s="127"/>
      <c r="BT10" s="127"/>
      <c r="BU10" s="127"/>
      <c r="BV10" s="119"/>
      <c r="BW10" s="119"/>
      <c r="BX10" s="148">
        <f t="shared" si="6"/>
        <v>0</v>
      </c>
      <c r="BY10" s="148">
        <f t="shared" si="7"/>
        <v>0</v>
      </c>
      <c r="BZ10" s="127"/>
      <c r="CA10" s="123"/>
      <c r="CB10" s="119"/>
      <c r="CC10" s="120"/>
      <c r="CD10" s="119"/>
      <c r="CE10" s="121"/>
      <c r="CF10" s="119"/>
      <c r="CG10" s="202"/>
      <c r="CH10" s="119"/>
      <c r="CI10" s="125"/>
      <c r="CJ10" s="119"/>
      <c r="CK10" s="124"/>
    </row>
    <row r="11" spans="1:89" s="128" customFormat="1" ht="22.5" customHeight="1">
      <c r="A11" s="113"/>
      <c r="B11" s="129"/>
      <c r="C11" s="130"/>
      <c r="D11" s="131"/>
      <c r="E11" s="132"/>
      <c r="F11" s="133"/>
      <c r="G11" s="133"/>
      <c r="H11" s="133"/>
      <c r="I11" s="133"/>
      <c r="J11" s="133"/>
      <c r="K11" s="127"/>
      <c r="L11" s="127"/>
      <c r="M11" s="127"/>
      <c r="N11" s="127"/>
      <c r="O11" s="119"/>
      <c r="P11" s="119"/>
      <c r="Q11" s="148">
        <f t="shared" si="2"/>
        <v>0</v>
      </c>
      <c r="R11" s="148">
        <f t="shared" si="3"/>
        <v>0</v>
      </c>
      <c r="S11" s="118">
        <f t="shared" si="0"/>
        <v>0</v>
      </c>
      <c r="T11" s="127"/>
      <c r="U11" s="118"/>
      <c r="V11" s="118"/>
      <c r="W11" s="149">
        <f t="shared" si="1"/>
        <v>0</v>
      </c>
      <c r="X11" s="127"/>
      <c r="Y11" s="120"/>
      <c r="Z11" s="120"/>
      <c r="AA11" s="120"/>
      <c r="AB11" s="120"/>
      <c r="AC11" s="120"/>
      <c r="AD11" s="120"/>
      <c r="AE11" s="120"/>
      <c r="AF11" s="120"/>
      <c r="AG11" s="120"/>
      <c r="AH11" s="120"/>
      <c r="AI11" s="120"/>
      <c r="AJ11" s="150">
        <f t="shared" si="4"/>
        <v>0</v>
      </c>
      <c r="AK11" s="127"/>
      <c r="AL11" s="134"/>
      <c r="AM11" s="134"/>
      <c r="AN11" s="134"/>
      <c r="AO11" s="121"/>
      <c r="AP11" s="203">
        <f t="shared" si="5"/>
        <v>0</v>
      </c>
      <c r="AQ11" s="127"/>
      <c r="AR11" s="207"/>
      <c r="AS11" s="207"/>
      <c r="AT11" s="207"/>
      <c r="AU11" s="207"/>
      <c r="AV11" s="127"/>
      <c r="AW11" s="127"/>
      <c r="AX11" s="119"/>
      <c r="AY11" s="127"/>
      <c r="AZ11" s="127"/>
      <c r="BA11" s="127"/>
      <c r="BB11" s="127"/>
      <c r="BC11" s="127"/>
      <c r="BD11" s="127"/>
      <c r="BE11" s="119"/>
      <c r="BF11" s="119"/>
      <c r="BG11" s="119"/>
      <c r="BH11" s="119"/>
      <c r="BI11" s="119"/>
      <c r="BJ11" s="119"/>
      <c r="BK11" s="119"/>
      <c r="BL11" s="127"/>
      <c r="BM11" s="127"/>
      <c r="BN11" s="135"/>
      <c r="BO11" s="127"/>
      <c r="BP11" s="135"/>
      <c r="BQ11" s="122"/>
      <c r="BR11" s="135"/>
      <c r="BS11" s="127"/>
      <c r="BT11" s="127"/>
      <c r="BU11" s="127"/>
      <c r="BV11" s="119"/>
      <c r="BW11" s="119"/>
      <c r="BX11" s="148">
        <f t="shared" si="6"/>
        <v>0</v>
      </c>
      <c r="BY11" s="148">
        <f t="shared" si="7"/>
        <v>0</v>
      </c>
      <c r="BZ11" s="127"/>
      <c r="CA11" s="123"/>
      <c r="CB11" s="119"/>
      <c r="CC11" s="120"/>
      <c r="CD11" s="119"/>
      <c r="CE11" s="121"/>
      <c r="CF11" s="119"/>
      <c r="CG11" s="202"/>
      <c r="CH11" s="119"/>
      <c r="CI11" s="125"/>
      <c r="CJ11" s="119"/>
      <c r="CK11" s="124"/>
    </row>
    <row r="12" spans="1:89" s="128" customFormat="1" ht="22.5" customHeight="1">
      <c r="A12" s="113"/>
      <c r="B12" s="129"/>
      <c r="C12" s="130"/>
      <c r="D12" s="131"/>
      <c r="E12" s="132"/>
      <c r="F12" s="133"/>
      <c r="G12" s="133"/>
      <c r="H12" s="133"/>
      <c r="I12" s="133"/>
      <c r="J12" s="133"/>
      <c r="K12" s="127"/>
      <c r="L12" s="127"/>
      <c r="M12" s="127"/>
      <c r="N12" s="127"/>
      <c r="O12" s="119"/>
      <c r="P12" s="119"/>
      <c r="Q12" s="148">
        <f t="shared" si="2"/>
        <v>0</v>
      </c>
      <c r="R12" s="148">
        <f t="shared" si="3"/>
        <v>0</v>
      </c>
      <c r="S12" s="118">
        <f t="shared" si="0"/>
        <v>0</v>
      </c>
      <c r="T12" s="127"/>
      <c r="U12" s="118"/>
      <c r="V12" s="118"/>
      <c r="W12" s="149">
        <f t="shared" si="1"/>
        <v>0</v>
      </c>
      <c r="X12" s="127"/>
      <c r="Y12" s="120"/>
      <c r="Z12" s="120"/>
      <c r="AA12" s="120"/>
      <c r="AB12" s="120"/>
      <c r="AC12" s="120"/>
      <c r="AD12" s="120"/>
      <c r="AE12" s="120"/>
      <c r="AF12" s="120"/>
      <c r="AG12" s="120"/>
      <c r="AH12" s="120"/>
      <c r="AI12" s="120"/>
      <c r="AJ12" s="150">
        <f t="shared" si="4"/>
        <v>0</v>
      </c>
      <c r="AK12" s="127"/>
      <c r="AL12" s="134"/>
      <c r="AM12" s="134"/>
      <c r="AN12" s="134"/>
      <c r="AO12" s="121"/>
      <c r="AP12" s="203">
        <f t="shared" si="5"/>
        <v>0</v>
      </c>
      <c r="AQ12" s="127"/>
      <c r="AR12" s="207"/>
      <c r="AS12" s="207"/>
      <c r="AT12" s="207"/>
      <c r="AU12" s="207"/>
      <c r="AV12" s="127"/>
      <c r="AW12" s="127"/>
      <c r="AX12" s="119"/>
      <c r="AY12" s="127"/>
      <c r="AZ12" s="127"/>
      <c r="BA12" s="127"/>
      <c r="BB12" s="127"/>
      <c r="BC12" s="127"/>
      <c r="BD12" s="127"/>
      <c r="BE12" s="119"/>
      <c r="BF12" s="119"/>
      <c r="BG12" s="119"/>
      <c r="BH12" s="119"/>
      <c r="BI12" s="119"/>
      <c r="BJ12" s="119"/>
      <c r="BK12" s="119"/>
      <c r="BL12" s="127"/>
      <c r="BM12" s="127"/>
      <c r="BN12" s="135"/>
      <c r="BO12" s="127"/>
      <c r="BP12" s="135"/>
      <c r="BQ12" s="122"/>
      <c r="BR12" s="135"/>
      <c r="BS12" s="127"/>
      <c r="BT12" s="127"/>
      <c r="BU12" s="127"/>
      <c r="BV12" s="119"/>
      <c r="BW12" s="119"/>
      <c r="BX12" s="148">
        <f t="shared" si="6"/>
        <v>0</v>
      </c>
      <c r="BY12" s="148">
        <f t="shared" si="7"/>
        <v>0</v>
      </c>
      <c r="BZ12" s="127"/>
      <c r="CA12" s="123"/>
      <c r="CB12" s="119"/>
      <c r="CC12" s="120"/>
      <c r="CD12" s="119"/>
      <c r="CE12" s="121"/>
      <c r="CF12" s="119"/>
      <c r="CG12" s="202"/>
      <c r="CH12" s="119"/>
      <c r="CI12" s="125"/>
      <c r="CJ12" s="119"/>
      <c r="CK12" s="124"/>
    </row>
    <row r="13" spans="1:89" s="128" customFormat="1" ht="22.5" customHeight="1">
      <c r="A13" s="113"/>
      <c r="B13" s="129"/>
      <c r="C13" s="130"/>
      <c r="D13" s="131"/>
      <c r="E13" s="132"/>
      <c r="F13" s="133"/>
      <c r="G13" s="133"/>
      <c r="H13" s="133"/>
      <c r="I13" s="133"/>
      <c r="J13" s="133"/>
      <c r="K13" s="127"/>
      <c r="L13" s="127"/>
      <c r="M13" s="127"/>
      <c r="N13" s="127"/>
      <c r="O13" s="119"/>
      <c r="P13" s="119"/>
      <c r="Q13" s="148">
        <f t="shared" si="2"/>
        <v>0</v>
      </c>
      <c r="R13" s="148">
        <f t="shared" si="3"/>
        <v>0</v>
      </c>
      <c r="S13" s="118">
        <f t="shared" si="0"/>
        <v>0</v>
      </c>
      <c r="T13" s="127"/>
      <c r="U13" s="118"/>
      <c r="V13" s="118"/>
      <c r="W13" s="149">
        <f t="shared" si="1"/>
        <v>0</v>
      </c>
      <c r="X13" s="127"/>
      <c r="Y13" s="120"/>
      <c r="Z13" s="120"/>
      <c r="AA13" s="120"/>
      <c r="AB13" s="120"/>
      <c r="AC13" s="120"/>
      <c r="AD13" s="120"/>
      <c r="AE13" s="120"/>
      <c r="AF13" s="120"/>
      <c r="AG13" s="120"/>
      <c r="AH13" s="120"/>
      <c r="AI13" s="120"/>
      <c r="AJ13" s="150">
        <f t="shared" si="4"/>
        <v>0</v>
      </c>
      <c r="AK13" s="127"/>
      <c r="AL13" s="134"/>
      <c r="AM13" s="134"/>
      <c r="AN13" s="134"/>
      <c r="AO13" s="121"/>
      <c r="AP13" s="203">
        <f t="shared" si="5"/>
        <v>0</v>
      </c>
      <c r="AQ13" s="127"/>
      <c r="AR13" s="207"/>
      <c r="AS13" s="207"/>
      <c r="AT13" s="207"/>
      <c r="AU13" s="207"/>
      <c r="AV13" s="127"/>
      <c r="AW13" s="127"/>
      <c r="AX13" s="119"/>
      <c r="AY13" s="127"/>
      <c r="AZ13" s="127"/>
      <c r="BA13" s="127"/>
      <c r="BB13" s="127"/>
      <c r="BC13" s="127"/>
      <c r="BD13" s="127"/>
      <c r="BE13" s="119"/>
      <c r="BF13" s="119"/>
      <c r="BG13" s="119"/>
      <c r="BH13" s="119"/>
      <c r="BI13" s="119"/>
      <c r="BJ13" s="119"/>
      <c r="BK13" s="119"/>
      <c r="BL13" s="127"/>
      <c r="BM13" s="127"/>
      <c r="BN13" s="135"/>
      <c r="BO13" s="127"/>
      <c r="BP13" s="135"/>
      <c r="BQ13" s="122"/>
      <c r="BR13" s="135"/>
      <c r="BS13" s="127"/>
      <c r="BT13" s="127"/>
      <c r="BU13" s="127"/>
      <c r="BV13" s="119"/>
      <c r="BW13" s="119"/>
      <c r="BX13" s="148">
        <f t="shared" si="6"/>
        <v>0</v>
      </c>
      <c r="BY13" s="148">
        <f t="shared" si="7"/>
        <v>0</v>
      </c>
      <c r="BZ13" s="127"/>
      <c r="CA13" s="123"/>
      <c r="CB13" s="119"/>
      <c r="CC13" s="120"/>
      <c r="CD13" s="119"/>
      <c r="CE13" s="121"/>
      <c r="CF13" s="119"/>
      <c r="CG13" s="202"/>
      <c r="CH13" s="119"/>
      <c r="CI13" s="125"/>
      <c r="CJ13" s="119"/>
      <c r="CK13" s="124"/>
    </row>
    <row r="14" spans="1:89" s="128" customFormat="1" ht="22.5" customHeight="1">
      <c r="A14" s="113" t="s">
        <v>113</v>
      </c>
      <c r="B14" s="129"/>
      <c r="C14" s="114"/>
      <c r="D14" s="131"/>
      <c r="E14" s="132"/>
      <c r="F14" s="133"/>
      <c r="G14" s="133"/>
      <c r="H14" s="133"/>
      <c r="I14" s="133"/>
      <c r="J14" s="133"/>
      <c r="K14" s="127"/>
      <c r="L14" s="127"/>
      <c r="M14" s="127"/>
      <c r="N14" s="127"/>
      <c r="O14" s="119"/>
      <c r="P14" s="119"/>
      <c r="Q14" s="148">
        <f t="shared" si="2"/>
        <v>0</v>
      </c>
      <c r="R14" s="148">
        <f t="shared" si="3"/>
        <v>0</v>
      </c>
      <c r="S14" s="118">
        <f aca="true" t="shared" si="8" ref="S14:S39">U14+V14</f>
        <v>0</v>
      </c>
      <c r="T14" s="127"/>
      <c r="U14" s="118"/>
      <c r="V14" s="118"/>
      <c r="W14" s="149">
        <f aca="true" t="shared" si="9" ref="W14:W39">Y14+Z14+AA14+AB14+AC14+AD14+AE14+AF14+AG14+AH14+AI14</f>
        <v>0</v>
      </c>
      <c r="X14" s="127"/>
      <c r="Y14" s="120"/>
      <c r="Z14" s="120"/>
      <c r="AA14" s="120"/>
      <c r="AB14" s="120"/>
      <c r="AC14" s="120"/>
      <c r="AD14" s="120"/>
      <c r="AE14" s="120"/>
      <c r="AF14" s="120"/>
      <c r="AG14" s="120"/>
      <c r="AH14" s="120"/>
      <c r="AI14" s="120"/>
      <c r="AJ14" s="150">
        <f t="shared" si="4"/>
        <v>0</v>
      </c>
      <c r="AK14" s="127"/>
      <c r="AL14" s="134"/>
      <c r="AM14" s="134"/>
      <c r="AN14" s="134"/>
      <c r="AO14" s="121"/>
      <c r="AP14" s="203">
        <f t="shared" si="5"/>
        <v>0</v>
      </c>
      <c r="AQ14" s="127"/>
      <c r="AR14" s="207"/>
      <c r="AS14" s="207"/>
      <c r="AT14" s="207"/>
      <c r="AU14" s="207"/>
      <c r="AV14" s="127"/>
      <c r="AW14" s="127"/>
      <c r="AX14" s="119"/>
      <c r="AY14" s="127"/>
      <c r="AZ14" s="127"/>
      <c r="BA14" s="127"/>
      <c r="BB14" s="127"/>
      <c r="BC14" s="127"/>
      <c r="BD14" s="127"/>
      <c r="BE14" s="119"/>
      <c r="BF14" s="119"/>
      <c r="BG14" s="119"/>
      <c r="BH14" s="119"/>
      <c r="BI14" s="119"/>
      <c r="BJ14" s="119"/>
      <c r="BK14" s="119"/>
      <c r="BL14" s="127"/>
      <c r="BM14" s="127"/>
      <c r="BN14" s="135"/>
      <c r="BO14" s="127"/>
      <c r="BP14" s="135"/>
      <c r="BQ14" s="122"/>
      <c r="BR14" s="135"/>
      <c r="BS14" s="127"/>
      <c r="BT14" s="127"/>
      <c r="BU14" s="127"/>
      <c r="BV14" s="119"/>
      <c r="BW14" s="119"/>
      <c r="BX14" s="148">
        <f t="shared" si="6"/>
        <v>0</v>
      </c>
      <c r="BY14" s="148">
        <f t="shared" si="7"/>
        <v>0</v>
      </c>
      <c r="BZ14" s="127"/>
      <c r="CA14" s="123"/>
      <c r="CB14" s="119"/>
      <c r="CC14" s="120"/>
      <c r="CD14" s="119"/>
      <c r="CE14" s="121"/>
      <c r="CF14" s="119"/>
      <c r="CG14" s="202"/>
      <c r="CH14" s="119"/>
      <c r="CI14" s="125"/>
      <c r="CJ14" s="119"/>
      <c r="CK14" s="124"/>
    </row>
    <row r="15" spans="1:89" s="128" customFormat="1" ht="22.5" customHeight="1">
      <c r="A15" s="113" t="s">
        <v>114</v>
      </c>
      <c r="B15" s="129"/>
      <c r="C15" s="114"/>
      <c r="D15" s="131"/>
      <c r="E15" s="132"/>
      <c r="F15" s="133"/>
      <c r="G15" s="133"/>
      <c r="H15" s="133"/>
      <c r="I15" s="133"/>
      <c r="J15" s="133"/>
      <c r="K15" s="127"/>
      <c r="L15" s="127"/>
      <c r="M15" s="127"/>
      <c r="N15" s="127"/>
      <c r="O15" s="119"/>
      <c r="P15" s="119"/>
      <c r="Q15" s="148">
        <f t="shared" si="2"/>
        <v>0</v>
      </c>
      <c r="R15" s="148">
        <f t="shared" si="3"/>
        <v>0</v>
      </c>
      <c r="S15" s="118">
        <f t="shared" si="8"/>
        <v>0</v>
      </c>
      <c r="T15" s="127"/>
      <c r="U15" s="118"/>
      <c r="V15" s="118"/>
      <c r="W15" s="149">
        <f t="shared" si="9"/>
        <v>0</v>
      </c>
      <c r="X15" s="127"/>
      <c r="Y15" s="120"/>
      <c r="Z15" s="120"/>
      <c r="AA15" s="120"/>
      <c r="AB15" s="120"/>
      <c r="AC15" s="120"/>
      <c r="AD15" s="120"/>
      <c r="AE15" s="120"/>
      <c r="AF15" s="120"/>
      <c r="AG15" s="120"/>
      <c r="AH15" s="120"/>
      <c r="AI15" s="120"/>
      <c r="AJ15" s="150">
        <f t="shared" si="4"/>
        <v>0</v>
      </c>
      <c r="AK15" s="127"/>
      <c r="AL15" s="134"/>
      <c r="AM15" s="134"/>
      <c r="AN15" s="134"/>
      <c r="AO15" s="121"/>
      <c r="AP15" s="203">
        <f t="shared" si="5"/>
        <v>0</v>
      </c>
      <c r="AQ15" s="127"/>
      <c r="AR15" s="207"/>
      <c r="AS15" s="207"/>
      <c r="AT15" s="207"/>
      <c r="AU15" s="207"/>
      <c r="AV15" s="127"/>
      <c r="AW15" s="127"/>
      <c r="AX15" s="119"/>
      <c r="AY15" s="127"/>
      <c r="AZ15" s="127"/>
      <c r="BA15" s="127"/>
      <c r="BB15" s="127"/>
      <c r="BC15" s="127"/>
      <c r="BD15" s="127"/>
      <c r="BE15" s="119"/>
      <c r="BF15" s="119"/>
      <c r="BG15" s="119"/>
      <c r="BH15" s="119"/>
      <c r="BI15" s="119"/>
      <c r="BJ15" s="119"/>
      <c r="BK15" s="119"/>
      <c r="BL15" s="127"/>
      <c r="BM15" s="127"/>
      <c r="BN15" s="135"/>
      <c r="BO15" s="127"/>
      <c r="BP15" s="135"/>
      <c r="BQ15" s="122"/>
      <c r="BR15" s="135"/>
      <c r="BS15" s="127"/>
      <c r="BT15" s="127"/>
      <c r="BU15" s="127"/>
      <c r="BV15" s="119"/>
      <c r="BW15" s="119"/>
      <c r="BX15" s="148">
        <f t="shared" si="6"/>
        <v>0</v>
      </c>
      <c r="BY15" s="148">
        <f t="shared" si="7"/>
        <v>0</v>
      </c>
      <c r="BZ15" s="127"/>
      <c r="CA15" s="123"/>
      <c r="CB15" s="119"/>
      <c r="CC15" s="120"/>
      <c r="CD15" s="119"/>
      <c r="CE15" s="121"/>
      <c r="CF15" s="119"/>
      <c r="CG15" s="202"/>
      <c r="CH15" s="119"/>
      <c r="CI15" s="125"/>
      <c r="CJ15" s="119"/>
      <c r="CK15" s="124"/>
    </row>
    <row r="16" spans="1:89" s="128" customFormat="1" ht="22.5" customHeight="1">
      <c r="A16" s="113" t="s">
        <v>115</v>
      </c>
      <c r="B16" s="129"/>
      <c r="C16" s="114"/>
      <c r="D16" s="131"/>
      <c r="E16" s="132"/>
      <c r="F16" s="133"/>
      <c r="G16" s="133"/>
      <c r="H16" s="133"/>
      <c r="I16" s="133"/>
      <c r="J16" s="133"/>
      <c r="K16" s="127"/>
      <c r="L16" s="127"/>
      <c r="M16" s="127"/>
      <c r="N16" s="127"/>
      <c r="O16" s="119"/>
      <c r="P16" s="119"/>
      <c r="Q16" s="148">
        <f t="shared" si="2"/>
        <v>0</v>
      </c>
      <c r="R16" s="148">
        <f t="shared" si="3"/>
        <v>0</v>
      </c>
      <c r="S16" s="118">
        <f t="shared" si="8"/>
        <v>0</v>
      </c>
      <c r="T16" s="127"/>
      <c r="U16" s="118"/>
      <c r="V16" s="118"/>
      <c r="W16" s="149">
        <f t="shared" si="9"/>
        <v>0</v>
      </c>
      <c r="X16" s="127"/>
      <c r="Y16" s="120"/>
      <c r="Z16" s="120"/>
      <c r="AA16" s="120"/>
      <c r="AB16" s="120"/>
      <c r="AC16" s="120"/>
      <c r="AD16" s="120"/>
      <c r="AE16" s="120"/>
      <c r="AF16" s="120"/>
      <c r="AG16" s="120"/>
      <c r="AH16" s="120"/>
      <c r="AI16" s="120"/>
      <c r="AJ16" s="150">
        <f t="shared" si="4"/>
        <v>0</v>
      </c>
      <c r="AK16" s="127"/>
      <c r="AL16" s="134"/>
      <c r="AM16" s="134"/>
      <c r="AN16" s="134"/>
      <c r="AO16" s="121"/>
      <c r="AP16" s="203">
        <f t="shared" si="5"/>
        <v>0</v>
      </c>
      <c r="AQ16" s="127"/>
      <c r="AR16" s="207"/>
      <c r="AS16" s="207"/>
      <c r="AT16" s="207"/>
      <c r="AU16" s="207"/>
      <c r="AV16" s="127"/>
      <c r="AW16" s="127"/>
      <c r="AX16" s="119"/>
      <c r="AY16" s="127"/>
      <c r="AZ16" s="127"/>
      <c r="BA16" s="127"/>
      <c r="BB16" s="127"/>
      <c r="BC16" s="127"/>
      <c r="BD16" s="127"/>
      <c r="BE16" s="119"/>
      <c r="BF16" s="119"/>
      <c r="BG16" s="119"/>
      <c r="BH16" s="119"/>
      <c r="BI16" s="119"/>
      <c r="BJ16" s="119"/>
      <c r="BK16" s="119"/>
      <c r="BL16" s="127"/>
      <c r="BM16" s="127"/>
      <c r="BN16" s="135"/>
      <c r="BO16" s="127"/>
      <c r="BP16" s="135"/>
      <c r="BQ16" s="122"/>
      <c r="BR16" s="135"/>
      <c r="BS16" s="127"/>
      <c r="BT16" s="127"/>
      <c r="BU16" s="127"/>
      <c r="BV16" s="119"/>
      <c r="BW16" s="119"/>
      <c r="BX16" s="148">
        <f t="shared" si="6"/>
        <v>0</v>
      </c>
      <c r="BY16" s="148">
        <f t="shared" si="7"/>
        <v>0</v>
      </c>
      <c r="BZ16" s="127"/>
      <c r="CA16" s="123"/>
      <c r="CB16" s="119"/>
      <c r="CC16" s="120"/>
      <c r="CD16" s="119"/>
      <c r="CE16" s="121"/>
      <c r="CF16" s="119"/>
      <c r="CG16" s="202"/>
      <c r="CH16" s="119"/>
      <c r="CI16" s="125"/>
      <c r="CJ16" s="119"/>
      <c r="CK16" s="124"/>
    </row>
    <row r="17" spans="1:89" s="128" customFormat="1" ht="22.5" customHeight="1">
      <c r="A17" s="113" t="s">
        <v>116</v>
      </c>
      <c r="B17" s="129"/>
      <c r="C17" s="114"/>
      <c r="D17" s="131"/>
      <c r="E17" s="132"/>
      <c r="F17" s="133"/>
      <c r="G17" s="133"/>
      <c r="H17" s="133"/>
      <c r="I17" s="133"/>
      <c r="J17" s="133"/>
      <c r="K17" s="127"/>
      <c r="L17" s="127"/>
      <c r="M17" s="127"/>
      <c r="N17" s="127"/>
      <c r="O17" s="119"/>
      <c r="P17" s="119"/>
      <c r="Q17" s="148">
        <f t="shared" si="2"/>
        <v>0</v>
      </c>
      <c r="R17" s="148">
        <f t="shared" si="3"/>
        <v>0</v>
      </c>
      <c r="S17" s="118">
        <f t="shared" si="8"/>
        <v>0</v>
      </c>
      <c r="T17" s="127"/>
      <c r="U17" s="118"/>
      <c r="V17" s="118"/>
      <c r="W17" s="149">
        <f t="shared" si="9"/>
        <v>0</v>
      </c>
      <c r="X17" s="127"/>
      <c r="Y17" s="120"/>
      <c r="Z17" s="120"/>
      <c r="AA17" s="120"/>
      <c r="AB17" s="120"/>
      <c r="AC17" s="120"/>
      <c r="AD17" s="120"/>
      <c r="AE17" s="120"/>
      <c r="AF17" s="120"/>
      <c r="AG17" s="120"/>
      <c r="AH17" s="120"/>
      <c r="AI17" s="120"/>
      <c r="AJ17" s="150">
        <f t="shared" si="4"/>
        <v>0</v>
      </c>
      <c r="AK17" s="127"/>
      <c r="AL17" s="134"/>
      <c r="AM17" s="134"/>
      <c r="AN17" s="134"/>
      <c r="AO17" s="121"/>
      <c r="AP17" s="203">
        <f t="shared" si="5"/>
        <v>0</v>
      </c>
      <c r="AQ17" s="127"/>
      <c r="AR17" s="207"/>
      <c r="AS17" s="207"/>
      <c r="AT17" s="207"/>
      <c r="AU17" s="207"/>
      <c r="AV17" s="127"/>
      <c r="AW17" s="127"/>
      <c r="AX17" s="119"/>
      <c r="AY17" s="127"/>
      <c r="AZ17" s="127"/>
      <c r="BA17" s="127"/>
      <c r="BB17" s="127"/>
      <c r="BC17" s="127"/>
      <c r="BD17" s="127"/>
      <c r="BE17" s="119"/>
      <c r="BF17" s="119"/>
      <c r="BG17" s="119"/>
      <c r="BH17" s="119"/>
      <c r="BI17" s="119"/>
      <c r="BJ17" s="119"/>
      <c r="BK17" s="119"/>
      <c r="BL17" s="127"/>
      <c r="BM17" s="127"/>
      <c r="BN17" s="135"/>
      <c r="BO17" s="127"/>
      <c r="BP17" s="135"/>
      <c r="BQ17" s="122"/>
      <c r="BR17" s="135"/>
      <c r="BS17" s="127"/>
      <c r="BT17" s="127"/>
      <c r="BU17" s="127"/>
      <c r="BV17" s="119"/>
      <c r="BW17" s="119"/>
      <c r="BX17" s="148">
        <f t="shared" si="6"/>
        <v>0</v>
      </c>
      <c r="BY17" s="148">
        <f t="shared" si="7"/>
        <v>0</v>
      </c>
      <c r="BZ17" s="127"/>
      <c r="CA17" s="123"/>
      <c r="CB17" s="119"/>
      <c r="CC17" s="120"/>
      <c r="CD17" s="119"/>
      <c r="CE17" s="121"/>
      <c r="CF17" s="119"/>
      <c r="CG17" s="202"/>
      <c r="CH17" s="119"/>
      <c r="CI17" s="125"/>
      <c r="CJ17" s="119"/>
      <c r="CK17" s="124"/>
    </row>
    <row r="18" spans="1:89" s="128" customFormat="1" ht="22.5" customHeight="1">
      <c r="A18" s="113" t="s">
        <v>117</v>
      </c>
      <c r="B18" s="129"/>
      <c r="C18" s="114"/>
      <c r="D18" s="131"/>
      <c r="E18" s="132"/>
      <c r="F18" s="133"/>
      <c r="G18" s="133"/>
      <c r="H18" s="133"/>
      <c r="I18" s="133"/>
      <c r="J18" s="133"/>
      <c r="K18" s="127"/>
      <c r="L18" s="127"/>
      <c r="M18" s="127"/>
      <c r="N18" s="127"/>
      <c r="O18" s="119"/>
      <c r="P18" s="119"/>
      <c r="Q18" s="148">
        <f t="shared" si="2"/>
        <v>0</v>
      </c>
      <c r="R18" s="148">
        <f t="shared" si="3"/>
        <v>0</v>
      </c>
      <c r="S18" s="118">
        <f t="shared" si="8"/>
        <v>0</v>
      </c>
      <c r="T18" s="127"/>
      <c r="U18" s="118"/>
      <c r="V18" s="118"/>
      <c r="W18" s="149">
        <f t="shared" si="9"/>
        <v>0</v>
      </c>
      <c r="X18" s="127"/>
      <c r="Y18" s="120"/>
      <c r="Z18" s="120"/>
      <c r="AA18" s="120"/>
      <c r="AB18" s="120"/>
      <c r="AC18" s="120"/>
      <c r="AD18" s="120"/>
      <c r="AE18" s="120"/>
      <c r="AF18" s="120"/>
      <c r="AG18" s="120"/>
      <c r="AH18" s="120"/>
      <c r="AI18" s="120"/>
      <c r="AJ18" s="150">
        <f t="shared" si="4"/>
        <v>0</v>
      </c>
      <c r="AK18" s="127"/>
      <c r="AL18" s="134"/>
      <c r="AM18" s="134"/>
      <c r="AN18" s="134"/>
      <c r="AO18" s="121"/>
      <c r="AP18" s="203">
        <f t="shared" si="5"/>
        <v>0</v>
      </c>
      <c r="AQ18" s="127"/>
      <c r="AR18" s="207"/>
      <c r="AS18" s="207"/>
      <c r="AT18" s="207"/>
      <c r="AU18" s="207"/>
      <c r="AV18" s="127"/>
      <c r="AW18" s="127"/>
      <c r="AX18" s="119"/>
      <c r="AY18" s="127"/>
      <c r="AZ18" s="127"/>
      <c r="BA18" s="127"/>
      <c r="BB18" s="127"/>
      <c r="BC18" s="127"/>
      <c r="BD18" s="127"/>
      <c r="BE18" s="119"/>
      <c r="BF18" s="119"/>
      <c r="BG18" s="119"/>
      <c r="BH18" s="119"/>
      <c r="BI18" s="119"/>
      <c r="BJ18" s="119"/>
      <c r="BK18" s="119"/>
      <c r="BL18" s="127"/>
      <c r="BM18" s="127"/>
      <c r="BN18" s="135"/>
      <c r="BO18" s="127"/>
      <c r="BP18" s="135"/>
      <c r="BQ18" s="122"/>
      <c r="BR18" s="135"/>
      <c r="BS18" s="127"/>
      <c r="BT18" s="127"/>
      <c r="BU18" s="127"/>
      <c r="BV18" s="119"/>
      <c r="BW18" s="119"/>
      <c r="BX18" s="148">
        <f t="shared" si="6"/>
        <v>0</v>
      </c>
      <c r="BY18" s="148">
        <f t="shared" si="7"/>
        <v>0</v>
      </c>
      <c r="BZ18" s="127"/>
      <c r="CA18" s="123"/>
      <c r="CB18" s="119"/>
      <c r="CC18" s="120"/>
      <c r="CD18" s="119"/>
      <c r="CE18" s="121"/>
      <c r="CF18" s="119"/>
      <c r="CG18" s="202"/>
      <c r="CH18" s="119"/>
      <c r="CI18" s="125"/>
      <c r="CJ18" s="119"/>
      <c r="CK18" s="124"/>
    </row>
    <row r="19" spans="1:89" s="128" customFormat="1" ht="22.5" customHeight="1">
      <c r="A19" s="113" t="s">
        <v>118</v>
      </c>
      <c r="B19" s="129"/>
      <c r="C19" s="114"/>
      <c r="D19" s="131"/>
      <c r="E19" s="132"/>
      <c r="F19" s="133"/>
      <c r="G19" s="133"/>
      <c r="H19" s="133"/>
      <c r="I19" s="133"/>
      <c r="J19" s="133"/>
      <c r="K19" s="127"/>
      <c r="L19" s="127"/>
      <c r="M19" s="127"/>
      <c r="N19" s="127"/>
      <c r="O19" s="119"/>
      <c r="P19" s="119"/>
      <c r="Q19" s="148">
        <f t="shared" si="2"/>
        <v>0</v>
      </c>
      <c r="R19" s="148">
        <f t="shared" si="3"/>
        <v>0</v>
      </c>
      <c r="S19" s="118">
        <f t="shared" si="8"/>
        <v>0</v>
      </c>
      <c r="T19" s="127"/>
      <c r="U19" s="118"/>
      <c r="V19" s="118"/>
      <c r="W19" s="149">
        <f t="shared" si="9"/>
        <v>0</v>
      </c>
      <c r="X19" s="127"/>
      <c r="Y19" s="120"/>
      <c r="Z19" s="120"/>
      <c r="AA19" s="120"/>
      <c r="AB19" s="120"/>
      <c r="AC19" s="120"/>
      <c r="AD19" s="120"/>
      <c r="AE19" s="120"/>
      <c r="AF19" s="120"/>
      <c r="AG19" s="120"/>
      <c r="AH19" s="120"/>
      <c r="AI19" s="120"/>
      <c r="AJ19" s="150">
        <f t="shared" si="4"/>
        <v>0</v>
      </c>
      <c r="AK19" s="127"/>
      <c r="AL19" s="134"/>
      <c r="AM19" s="134"/>
      <c r="AN19" s="134"/>
      <c r="AO19" s="121"/>
      <c r="AP19" s="203">
        <f t="shared" si="5"/>
        <v>0</v>
      </c>
      <c r="AQ19" s="127"/>
      <c r="AR19" s="207"/>
      <c r="AS19" s="207"/>
      <c r="AT19" s="207"/>
      <c r="AU19" s="207"/>
      <c r="AV19" s="127"/>
      <c r="AW19" s="127"/>
      <c r="AX19" s="119"/>
      <c r="AY19" s="127"/>
      <c r="AZ19" s="127"/>
      <c r="BA19" s="127"/>
      <c r="BB19" s="127"/>
      <c r="BC19" s="127"/>
      <c r="BD19" s="127"/>
      <c r="BE19" s="119"/>
      <c r="BF19" s="119"/>
      <c r="BG19" s="119"/>
      <c r="BH19" s="119"/>
      <c r="BI19" s="119"/>
      <c r="BJ19" s="119"/>
      <c r="BK19" s="119"/>
      <c r="BL19" s="127"/>
      <c r="BM19" s="127"/>
      <c r="BN19" s="135"/>
      <c r="BO19" s="127"/>
      <c r="BP19" s="135"/>
      <c r="BQ19" s="122"/>
      <c r="BR19" s="135"/>
      <c r="BS19" s="127"/>
      <c r="BT19" s="127"/>
      <c r="BU19" s="127"/>
      <c r="BV19" s="119"/>
      <c r="BW19" s="119"/>
      <c r="BX19" s="148">
        <f t="shared" si="6"/>
        <v>0</v>
      </c>
      <c r="BY19" s="148">
        <f t="shared" si="7"/>
        <v>0</v>
      </c>
      <c r="BZ19" s="127"/>
      <c r="CA19" s="123"/>
      <c r="CB19" s="119"/>
      <c r="CC19" s="120"/>
      <c r="CD19" s="119"/>
      <c r="CE19" s="121"/>
      <c r="CF19" s="119"/>
      <c r="CG19" s="202"/>
      <c r="CH19" s="119"/>
      <c r="CI19" s="125"/>
      <c r="CJ19" s="119"/>
      <c r="CK19" s="124"/>
    </row>
    <row r="20" spans="1:89" s="128" customFormat="1" ht="22.5" customHeight="1">
      <c r="A20" s="113" t="s">
        <v>119</v>
      </c>
      <c r="B20" s="129"/>
      <c r="C20" s="114"/>
      <c r="D20" s="131"/>
      <c r="E20" s="132"/>
      <c r="F20" s="133"/>
      <c r="G20" s="133"/>
      <c r="H20" s="133"/>
      <c r="I20" s="133"/>
      <c r="J20" s="133"/>
      <c r="K20" s="127"/>
      <c r="L20" s="127"/>
      <c r="M20" s="127"/>
      <c r="N20" s="127"/>
      <c r="O20" s="119"/>
      <c r="P20" s="119"/>
      <c r="Q20" s="148">
        <f t="shared" si="2"/>
        <v>0</v>
      </c>
      <c r="R20" s="148">
        <f t="shared" si="3"/>
        <v>0</v>
      </c>
      <c r="S20" s="118">
        <f t="shared" si="8"/>
        <v>0</v>
      </c>
      <c r="T20" s="127"/>
      <c r="U20" s="118"/>
      <c r="V20" s="118"/>
      <c r="W20" s="149">
        <f t="shared" si="9"/>
        <v>0</v>
      </c>
      <c r="X20" s="127"/>
      <c r="Y20" s="120"/>
      <c r="Z20" s="120"/>
      <c r="AA20" s="120"/>
      <c r="AB20" s="120"/>
      <c r="AC20" s="120"/>
      <c r="AD20" s="120"/>
      <c r="AE20" s="120"/>
      <c r="AF20" s="120"/>
      <c r="AG20" s="120"/>
      <c r="AH20" s="120"/>
      <c r="AI20" s="120"/>
      <c r="AJ20" s="150">
        <f t="shared" si="4"/>
        <v>0</v>
      </c>
      <c r="AK20" s="127"/>
      <c r="AL20" s="134"/>
      <c r="AM20" s="134"/>
      <c r="AN20" s="134"/>
      <c r="AO20" s="121"/>
      <c r="AP20" s="203">
        <f t="shared" si="5"/>
        <v>0</v>
      </c>
      <c r="AQ20" s="127"/>
      <c r="AR20" s="207"/>
      <c r="AS20" s="207"/>
      <c r="AT20" s="207"/>
      <c r="AU20" s="207"/>
      <c r="AV20" s="127"/>
      <c r="AW20" s="127"/>
      <c r="AX20" s="119"/>
      <c r="AY20" s="127"/>
      <c r="AZ20" s="127"/>
      <c r="BA20" s="127"/>
      <c r="BB20" s="127"/>
      <c r="BC20" s="127"/>
      <c r="BD20" s="127"/>
      <c r="BE20" s="119"/>
      <c r="BF20" s="119"/>
      <c r="BG20" s="119"/>
      <c r="BH20" s="119"/>
      <c r="BI20" s="119"/>
      <c r="BJ20" s="119"/>
      <c r="BK20" s="119"/>
      <c r="BL20" s="127"/>
      <c r="BM20" s="127"/>
      <c r="BN20" s="135"/>
      <c r="BO20" s="127"/>
      <c r="BP20" s="135"/>
      <c r="BQ20" s="122"/>
      <c r="BR20" s="135"/>
      <c r="BS20" s="127"/>
      <c r="BT20" s="127"/>
      <c r="BU20" s="127"/>
      <c r="BV20" s="119"/>
      <c r="BW20" s="119"/>
      <c r="BX20" s="148">
        <f t="shared" si="6"/>
        <v>0</v>
      </c>
      <c r="BY20" s="148">
        <f t="shared" si="7"/>
        <v>0</v>
      </c>
      <c r="BZ20" s="127"/>
      <c r="CA20" s="123"/>
      <c r="CB20" s="119"/>
      <c r="CC20" s="120"/>
      <c r="CD20" s="119"/>
      <c r="CE20" s="121"/>
      <c r="CF20" s="119"/>
      <c r="CG20" s="202"/>
      <c r="CH20" s="119"/>
      <c r="CI20" s="125"/>
      <c r="CJ20" s="119"/>
      <c r="CK20" s="124"/>
    </row>
    <row r="21" spans="1:89" s="128" customFormat="1" ht="22.5" customHeight="1">
      <c r="A21" s="113" t="s">
        <v>120</v>
      </c>
      <c r="B21" s="129"/>
      <c r="C21" s="114"/>
      <c r="D21" s="131"/>
      <c r="E21" s="132"/>
      <c r="F21" s="133"/>
      <c r="G21" s="133"/>
      <c r="H21" s="133"/>
      <c r="I21" s="133"/>
      <c r="J21" s="133"/>
      <c r="K21" s="127"/>
      <c r="L21" s="127"/>
      <c r="M21" s="127"/>
      <c r="N21" s="127"/>
      <c r="O21" s="119"/>
      <c r="P21" s="119"/>
      <c r="Q21" s="148">
        <f t="shared" si="2"/>
        <v>0</v>
      </c>
      <c r="R21" s="148">
        <f t="shared" si="3"/>
        <v>0</v>
      </c>
      <c r="S21" s="118">
        <f t="shared" si="8"/>
        <v>0</v>
      </c>
      <c r="T21" s="127"/>
      <c r="U21" s="118"/>
      <c r="V21" s="118"/>
      <c r="W21" s="149">
        <f t="shared" si="9"/>
        <v>0</v>
      </c>
      <c r="X21" s="127"/>
      <c r="Y21" s="120"/>
      <c r="Z21" s="120"/>
      <c r="AA21" s="120"/>
      <c r="AB21" s="120"/>
      <c r="AC21" s="120"/>
      <c r="AD21" s="120"/>
      <c r="AE21" s="120"/>
      <c r="AF21" s="120"/>
      <c r="AG21" s="120"/>
      <c r="AH21" s="120"/>
      <c r="AI21" s="120"/>
      <c r="AJ21" s="150">
        <f t="shared" si="4"/>
        <v>0</v>
      </c>
      <c r="AK21" s="127"/>
      <c r="AL21" s="134"/>
      <c r="AM21" s="134"/>
      <c r="AN21" s="134"/>
      <c r="AO21" s="121"/>
      <c r="AP21" s="203">
        <f t="shared" si="5"/>
        <v>0</v>
      </c>
      <c r="AQ21" s="127"/>
      <c r="AR21" s="207"/>
      <c r="AS21" s="207"/>
      <c r="AT21" s="207"/>
      <c r="AU21" s="207"/>
      <c r="AV21" s="127"/>
      <c r="AW21" s="127"/>
      <c r="AX21" s="119"/>
      <c r="AY21" s="127"/>
      <c r="AZ21" s="127"/>
      <c r="BA21" s="127"/>
      <c r="BB21" s="127"/>
      <c r="BC21" s="127"/>
      <c r="BD21" s="127"/>
      <c r="BE21" s="119"/>
      <c r="BF21" s="119"/>
      <c r="BG21" s="119"/>
      <c r="BH21" s="119"/>
      <c r="BI21" s="119"/>
      <c r="BJ21" s="119"/>
      <c r="BK21" s="119"/>
      <c r="BL21" s="127"/>
      <c r="BM21" s="127"/>
      <c r="BN21" s="135"/>
      <c r="BO21" s="127"/>
      <c r="BP21" s="135"/>
      <c r="BQ21" s="122"/>
      <c r="BR21" s="135"/>
      <c r="BS21" s="127"/>
      <c r="BT21" s="127"/>
      <c r="BU21" s="127"/>
      <c r="BV21" s="119"/>
      <c r="BW21" s="119"/>
      <c r="BX21" s="148">
        <f t="shared" si="6"/>
        <v>0</v>
      </c>
      <c r="BY21" s="148">
        <f t="shared" si="7"/>
        <v>0</v>
      </c>
      <c r="BZ21" s="127"/>
      <c r="CA21" s="123"/>
      <c r="CB21" s="119"/>
      <c r="CC21" s="120"/>
      <c r="CD21" s="119"/>
      <c r="CE21" s="121"/>
      <c r="CF21" s="119"/>
      <c r="CG21" s="202"/>
      <c r="CH21" s="119"/>
      <c r="CI21" s="125"/>
      <c r="CJ21" s="119"/>
      <c r="CK21" s="124"/>
    </row>
    <row r="22" spans="1:89" s="128" customFormat="1" ht="22.5" customHeight="1">
      <c r="A22" s="113" t="s">
        <v>121</v>
      </c>
      <c r="B22" s="129"/>
      <c r="C22" s="114"/>
      <c r="D22" s="131"/>
      <c r="E22" s="132"/>
      <c r="F22" s="133"/>
      <c r="G22" s="133"/>
      <c r="H22" s="133"/>
      <c r="I22" s="133"/>
      <c r="J22" s="133"/>
      <c r="K22" s="127"/>
      <c r="L22" s="127"/>
      <c r="M22" s="127"/>
      <c r="N22" s="127"/>
      <c r="O22" s="119"/>
      <c r="P22" s="119"/>
      <c r="Q22" s="148">
        <f t="shared" si="2"/>
        <v>0</v>
      </c>
      <c r="R22" s="148">
        <f t="shared" si="3"/>
        <v>0</v>
      </c>
      <c r="S22" s="118">
        <f t="shared" si="8"/>
        <v>0</v>
      </c>
      <c r="T22" s="127"/>
      <c r="U22" s="118"/>
      <c r="V22" s="118"/>
      <c r="W22" s="149">
        <f t="shared" si="9"/>
        <v>0</v>
      </c>
      <c r="X22" s="127"/>
      <c r="Y22" s="120"/>
      <c r="Z22" s="120"/>
      <c r="AA22" s="120"/>
      <c r="AB22" s="120"/>
      <c r="AC22" s="120"/>
      <c r="AD22" s="120"/>
      <c r="AE22" s="120"/>
      <c r="AF22" s="120"/>
      <c r="AG22" s="120"/>
      <c r="AH22" s="120"/>
      <c r="AI22" s="120"/>
      <c r="AJ22" s="150">
        <f t="shared" si="4"/>
        <v>0</v>
      </c>
      <c r="AK22" s="127"/>
      <c r="AL22" s="134"/>
      <c r="AM22" s="134"/>
      <c r="AN22" s="134"/>
      <c r="AO22" s="121"/>
      <c r="AP22" s="203">
        <f t="shared" si="5"/>
        <v>0</v>
      </c>
      <c r="AQ22" s="127"/>
      <c r="AR22" s="207"/>
      <c r="AS22" s="207"/>
      <c r="AT22" s="207"/>
      <c r="AU22" s="207"/>
      <c r="AV22" s="127"/>
      <c r="AW22" s="127"/>
      <c r="AX22" s="119"/>
      <c r="AY22" s="127"/>
      <c r="AZ22" s="127"/>
      <c r="BA22" s="127"/>
      <c r="BB22" s="127"/>
      <c r="BC22" s="127"/>
      <c r="BD22" s="127"/>
      <c r="BE22" s="119"/>
      <c r="BF22" s="119"/>
      <c r="BG22" s="119"/>
      <c r="BH22" s="119"/>
      <c r="BI22" s="119"/>
      <c r="BJ22" s="119"/>
      <c r="BK22" s="119"/>
      <c r="BL22" s="127"/>
      <c r="BM22" s="127"/>
      <c r="BN22" s="135"/>
      <c r="BO22" s="127"/>
      <c r="BP22" s="135"/>
      <c r="BQ22" s="122"/>
      <c r="BR22" s="135"/>
      <c r="BS22" s="127"/>
      <c r="BT22" s="127"/>
      <c r="BU22" s="127"/>
      <c r="BV22" s="119"/>
      <c r="BW22" s="119"/>
      <c r="BX22" s="148">
        <f t="shared" si="6"/>
        <v>0</v>
      </c>
      <c r="BY22" s="148">
        <f t="shared" si="7"/>
        <v>0</v>
      </c>
      <c r="BZ22" s="127"/>
      <c r="CA22" s="123"/>
      <c r="CB22" s="119"/>
      <c r="CC22" s="120"/>
      <c r="CD22" s="119"/>
      <c r="CE22" s="121"/>
      <c r="CF22" s="119"/>
      <c r="CG22" s="202"/>
      <c r="CH22" s="119"/>
      <c r="CI22" s="125"/>
      <c r="CJ22" s="119"/>
      <c r="CK22" s="124"/>
    </row>
    <row r="23" spans="1:89" s="128" customFormat="1" ht="22.5" customHeight="1">
      <c r="A23" s="113" t="s">
        <v>122</v>
      </c>
      <c r="B23" s="129"/>
      <c r="C23" s="114"/>
      <c r="D23" s="131"/>
      <c r="E23" s="132"/>
      <c r="F23" s="133"/>
      <c r="G23" s="133"/>
      <c r="H23" s="133"/>
      <c r="I23" s="133"/>
      <c r="J23" s="133"/>
      <c r="K23" s="127"/>
      <c r="L23" s="127"/>
      <c r="M23" s="127"/>
      <c r="N23" s="127"/>
      <c r="O23" s="119"/>
      <c r="P23" s="119"/>
      <c r="Q23" s="148">
        <f t="shared" si="2"/>
        <v>0</v>
      </c>
      <c r="R23" s="148">
        <f t="shared" si="3"/>
        <v>0</v>
      </c>
      <c r="S23" s="118">
        <f t="shared" si="8"/>
        <v>0</v>
      </c>
      <c r="T23" s="127"/>
      <c r="U23" s="118"/>
      <c r="V23" s="118"/>
      <c r="W23" s="149">
        <f t="shared" si="9"/>
        <v>0</v>
      </c>
      <c r="X23" s="127"/>
      <c r="Y23" s="120"/>
      <c r="Z23" s="120"/>
      <c r="AA23" s="120"/>
      <c r="AB23" s="120"/>
      <c r="AC23" s="120"/>
      <c r="AD23" s="120"/>
      <c r="AE23" s="120"/>
      <c r="AF23" s="120"/>
      <c r="AG23" s="120"/>
      <c r="AH23" s="120"/>
      <c r="AI23" s="120"/>
      <c r="AJ23" s="150">
        <f t="shared" si="4"/>
        <v>0</v>
      </c>
      <c r="AK23" s="127"/>
      <c r="AL23" s="134"/>
      <c r="AM23" s="134"/>
      <c r="AN23" s="134"/>
      <c r="AO23" s="121"/>
      <c r="AP23" s="203">
        <f t="shared" si="5"/>
        <v>0</v>
      </c>
      <c r="AQ23" s="127"/>
      <c r="AR23" s="207"/>
      <c r="AS23" s="207"/>
      <c r="AT23" s="207"/>
      <c r="AU23" s="207"/>
      <c r="AV23" s="127"/>
      <c r="AW23" s="127"/>
      <c r="AX23" s="119"/>
      <c r="AY23" s="127"/>
      <c r="AZ23" s="127"/>
      <c r="BA23" s="127"/>
      <c r="BB23" s="127"/>
      <c r="BC23" s="127"/>
      <c r="BD23" s="127"/>
      <c r="BE23" s="119"/>
      <c r="BF23" s="119"/>
      <c r="BG23" s="119"/>
      <c r="BH23" s="119"/>
      <c r="BI23" s="119"/>
      <c r="BJ23" s="119"/>
      <c r="BK23" s="119"/>
      <c r="BL23" s="127"/>
      <c r="BM23" s="127"/>
      <c r="BN23" s="135"/>
      <c r="BO23" s="127"/>
      <c r="BP23" s="135"/>
      <c r="BQ23" s="122"/>
      <c r="BR23" s="135"/>
      <c r="BS23" s="127"/>
      <c r="BT23" s="127"/>
      <c r="BU23" s="127"/>
      <c r="BV23" s="119"/>
      <c r="BW23" s="119"/>
      <c r="BX23" s="148">
        <f t="shared" si="6"/>
        <v>0</v>
      </c>
      <c r="BY23" s="148">
        <f t="shared" si="7"/>
        <v>0</v>
      </c>
      <c r="BZ23" s="127"/>
      <c r="CA23" s="123"/>
      <c r="CB23" s="119"/>
      <c r="CC23" s="120"/>
      <c r="CD23" s="119"/>
      <c r="CE23" s="121"/>
      <c r="CF23" s="119"/>
      <c r="CG23" s="202"/>
      <c r="CH23" s="119"/>
      <c r="CI23" s="125"/>
      <c r="CJ23" s="119"/>
      <c r="CK23" s="124"/>
    </row>
    <row r="24" spans="1:89" s="128" customFormat="1" ht="22.5" customHeight="1">
      <c r="A24" s="113" t="s">
        <v>123</v>
      </c>
      <c r="B24" s="129"/>
      <c r="C24" s="114"/>
      <c r="D24" s="131"/>
      <c r="E24" s="132"/>
      <c r="F24" s="133"/>
      <c r="G24" s="133"/>
      <c r="H24" s="133"/>
      <c r="I24" s="133"/>
      <c r="J24" s="133"/>
      <c r="K24" s="127"/>
      <c r="L24" s="127"/>
      <c r="M24" s="127"/>
      <c r="N24" s="127"/>
      <c r="O24" s="119"/>
      <c r="P24" s="119"/>
      <c r="Q24" s="148">
        <f t="shared" si="2"/>
        <v>0</v>
      </c>
      <c r="R24" s="148">
        <f t="shared" si="3"/>
        <v>0</v>
      </c>
      <c r="S24" s="118">
        <f t="shared" si="8"/>
        <v>0</v>
      </c>
      <c r="T24" s="127"/>
      <c r="U24" s="118"/>
      <c r="V24" s="118"/>
      <c r="W24" s="149">
        <f t="shared" si="9"/>
        <v>0</v>
      </c>
      <c r="X24" s="127"/>
      <c r="Y24" s="120"/>
      <c r="Z24" s="120"/>
      <c r="AA24" s="120"/>
      <c r="AB24" s="120"/>
      <c r="AC24" s="120"/>
      <c r="AD24" s="120"/>
      <c r="AE24" s="120"/>
      <c r="AF24" s="120"/>
      <c r="AG24" s="120"/>
      <c r="AH24" s="120"/>
      <c r="AI24" s="120"/>
      <c r="AJ24" s="150">
        <f t="shared" si="4"/>
        <v>0</v>
      </c>
      <c r="AK24" s="127"/>
      <c r="AL24" s="134"/>
      <c r="AM24" s="134"/>
      <c r="AN24" s="134"/>
      <c r="AO24" s="121"/>
      <c r="AP24" s="203">
        <f t="shared" si="5"/>
        <v>0</v>
      </c>
      <c r="AQ24" s="127"/>
      <c r="AR24" s="207"/>
      <c r="AS24" s="207"/>
      <c r="AT24" s="207"/>
      <c r="AU24" s="207"/>
      <c r="AV24" s="127"/>
      <c r="AW24" s="127"/>
      <c r="AX24" s="119"/>
      <c r="AY24" s="127"/>
      <c r="AZ24" s="127"/>
      <c r="BA24" s="127"/>
      <c r="BB24" s="127"/>
      <c r="BC24" s="127"/>
      <c r="BD24" s="127"/>
      <c r="BE24" s="119"/>
      <c r="BF24" s="119"/>
      <c r="BG24" s="119"/>
      <c r="BH24" s="119"/>
      <c r="BI24" s="119"/>
      <c r="BJ24" s="119"/>
      <c r="BK24" s="119"/>
      <c r="BL24" s="127"/>
      <c r="BM24" s="127"/>
      <c r="BN24" s="135"/>
      <c r="BO24" s="127"/>
      <c r="BP24" s="135"/>
      <c r="BQ24" s="122"/>
      <c r="BR24" s="135"/>
      <c r="BS24" s="127"/>
      <c r="BT24" s="127"/>
      <c r="BU24" s="127"/>
      <c r="BV24" s="119"/>
      <c r="BW24" s="119"/>
      <c r="BX24" s="148">
        <f t="shared" si="6"/>
        <v>0</v>
      </c>
      <c r="BY24" s="148">
        <f t="shared" si="7"/>
        <v>0</v>
      </c>
      <c r="BZ24" s="127"/>
      <c r="CA24" s="123"/>
      <c r="CB24" s="119"/>
      <c r="CC24" s="120"/>
      <c r="CD24" s="119"/>
      <c r="CE24" s="121"/>
      <c r="CF24" s="119"/>
      <c r="CG24" s="202"/>
      <c r="CH24" s="119"/>
      <c r="CI24" s="125"/>
      <c r="CJ24" s="119"/>
      <c r="CK24" s="124"/>
    </row>
    <row r="25" spans="1:89" s="128" customFormat="1" ht="22.5" customHeight="1">
      <c r="A25" s="113" t="s">
        <v>124</v>
      </c>
      <c r="B25" s="129"/>
      <c r="C25" s="114"/>
      <c r="D25" s="131"/>
      <c r="E25" s="132"/>
      <c r="F25" s="133"/>
      <c r="G25" s="133"/>
      <c r="H25" s="133"/>
      <c r="I25" s="133"/>
      <c r="J25" s="133"/>
      <c r="K25" s="127"/>
      <c r="L25" s="127"/>
      <c r="M25" s="127"/>
      <c r="N25" s="127"/>
      <c r="O25" s="119"/>
      <c r="P25" s="119"/>
      <c r="Q25" s="148">
        <f t="shared" si="2"/>
        <v>0</v>
      </c>
      <c r="R25" s="148">
        <f t="shared" si="3"/>
        <v>0</v>
      </c>
      <c r="S25" s="118">
        <f t="shared" si="8"/>
        <v>0</v>
      </c>
      <c r="T25" s="127"/>
      <c r="U25" s="118"/>
      <c r="V25" s="118"/>
      <c r="W25" s="149">
        <f t="shared" si="9"/>
        <v>0</v>
      </c>
      <c r="X25" s="127"/>
      <c r="Y25" s="120"/>
      <c r="Z25" s="120"/>
      <c r="AA25" s="120"/>
      <c r="AB25" s="120"/>
      <c r="AC25" s="120"/>
      <c r="AD25" s="120"/>
      <c r="AE25" s="120"/>
      <c r="AF25" s="120"/>
      <c r="AG25" s="120"/>
      <c r="AH25" s="120"/>
      <c r="AI25" s="120"/>
      <c r="AJ25" s="150">
        <f t="shared" si="4"/>
        <v>0</v>
      </c>
      <c r="AK25" s="127"/>
      <c r="AL25" s="134"/>
      <c r="AM25" s="134"/>
      <c r="AN25" s="134"/>
      <c r="AO25" s="121"/>
      <c r="AP25" s="203">
        <f t="shared" si="5"/>
        <v>0</v>
      </c>
      <c r="AQ25" s="127"/>
      <c r="AR25" s="207"/>
      <c r="AS25" s="207"/>
      <c r="AT25" s="207"/>
      <c r="AU25" s="207"/>
      <c r="AV25" s="127"/>
      <c r="AW25" s="127"/>
      <c r="AX25" s="119"/>
      <c r="AY25" s="127"/>
      <c r="AZ25" s="127"/>
      <c r="BA25" s="127"/>
      <c r="BB25" s="127"/>
      <c r="BC25" s="127"/>
      <c r="BD25" s="127"/>
      <c r="BE25" s="119"/>
      <c r="BF25" s="119"/>
      <c r="BG25" s="119"/>
      <c r="BH25" s="119"/>
      <c r="BI25" s="119"/>
      <c r="BJ25" s="119"/>
      <c r="BK25" s="119"/>
      <c r="BL25" s="127"/>
      <c r="BM25" s="127"/>
      <c r="BN25" s="135"/>
      <c r="BO25" s="127"/>
      <c r="BP25" s="135"/>
      <c r="BQ25" s="122"/>
      <c r="BR25" s="135"/>
      <c r="BS25" s="127"/>
      <c r="BT25" s="127"/>
      <c r="BU25" s="127"/>
      <c r="BV25" s="119"/>
      <c r="BW25" s="119"/>
      <c r="BX25" s="148">
        <f t="shared" si="6"/>
        <v>0</v>
      </c>
      <c r="BY25" s="148">
        <f t="shared" si="7"/>
        <v>0</v>
      </c>
      <c r="BZ25" s="127"/>
      <c r="CA25" s="123"/>
      <c r="CB25" s="119"/>
      <c r="CC25" s="120"/>
      <c r="CD25" s="119"/>
      <c r="CE25" s="121"/>
      <c r="CF25" s="119"/>
      <c r="CG25" s="202"/>
      <c r="CH25" s="119"/>
      <c r="CI25" s="125"/>
      <c r="CJ25" s="119"/>
      <c r="CK25" s="124"/>
    </row>
    <row r="26" spans="1:89" s="128" customFormat="1" ht="22.5" customHeight="1">
      <c r="A26" s="113" t="s">
        <v>125</v>
      </c>
      <c r="B26" s="129"/>
      <c r="C26" s="114"/>
      <c r="D26" s="131"/>
      <c r="E26" s="132"/>
      <c r="F26" s="133"/>
      <c r="G26" s="133"/>
      <c r="H26" s="133"/>
      <c r="I26" s="133"/>
      <c r="J26" s="133"/>
      <c r="K26" s="127"/>
      <c r="L26" s="127"/>
      <c r="M26" s="127"/>
      <c r="N26" s="127"/>
      <c r="O26" s="119"/>
      <c r="P26" s="119"/>
      <c r="Q26" s="148">
        <f t="shared" si="2"/>
        <v>0</v>
      </c>
      <c r="R26" s="148">
        <f t="shared" si="3"/>
        <v>0</v>
      </c>
      <c r="S26" s="118">
        <f t="shared" si="8"/>
        <v>0</v>
      </c>
      <c r="T26" s="127"/>
      <c r="U26" s="118"/>
      <c r="V26" s="118"/>
      <c r="W26" s="149">
        <f t="shared" si="9"/>
        <v>0</v>
      </c>
      <c r="X26" s="127"/>
      <c r="Y26" s="120"/>
      <c r="Z26" s="120"/>
      <c r="AA26" s="120"/>
      <c r="AB26" s="120"/>
      <c r="AC26" s="120"/>
      <c r="AD26" s="120"/>
      <c r="AE26" s="120"/>
      <c r="AF26" s="120"/>
      <c r="AG26" s="120"/>
      <c r="AH26" s="120"/>
      <c r="AI26" s="120"/>
      <c r="AJ26" s="150">
        <f t="shared" si="4"/>
        <v>0</v>
      </c>
      <c r="AK26" s="127"/>
      <c r="AL26" s="134"/>
      <c r="AM26" s="134"/>
      <c r="AN26" s="134"/>
      <c r="AO26" s="121"/>
      <c r="AP26" s="203">
        <f t="shared" si="5"/>
        <v>0</v>
      </c>
      <c r="AQ26" s="127"/>
      <c r="AR26" s="207"/>
      <c r="AS26" s="207"/>
      <c r="AT26" s="207"/>
      <c r="AU26" s="207"/>
      <c r="AV26" s="127"/>
      <c r="AW26" s="127"/>
      <c r="AX26" s="119"/>
      <c r="AY26" s="127"/>
      <c r="AZ26" s="127"/>
      <c r="BA26" s="127"/>
      <c r="BB26" s="127"/>
      <c r="BC26" s="127"/>
      <c r="BD26" s="127"/>
      <c r="BE26" s="119"/>
      <c r="BF26" s="119"/>
      <c r="BG26" s="119"/>
      <c r="BH26" s="119"/>
      <c r="BI26" s="119"/>
      <c r="BJ26" s="119"/>
      <c r="BK26" s="119"/>
      <c r="BL26" s="127"/>
      <c r="BM26" s="127"/>
      <c r="BN26" s="135"/>
      <c r="BO26" s="127"/>
      <c r="BP26" s="135"/>
      <c r="BQ26" s="122"/>
      <c r="BR26" s="135"/>
      <c r="BS26" s="127"/>
      <c r="BT26" s="127"/>
      <c r="BU26" s="127"/>
      <c r="BV26" s="119"/>
      <c r="BW26" s="119"/>
      <c r="BX26" s="148">
        <f t="shared" si="6"/>
        <v>0</v>
      </c>
      <c r="BY26" s="148">
        <f t="shared" si="7"/>
        <v>0</v>
      </c>
      <c r="BZ26" s="127"/>
      <c r="CA26" s="123"/>
      <c r="CB26" s="119"/>
      <c r="CC26" s="120"/>
      <c r="CD26" s="119"/>
      <c r="CE26" s="121"/>
      <c r="CF26" s="119"/>
      <c r="CG26" s="202"/>
      <c r="CH26" s="119"/>
      <c r="CI26" s="125"/>
      <c r="CJ26" s="119"/>
      <c r="CK26" s="124"/>
    </row>
    <row r="27" spans="1:89" s="128" customFormat="1" ht="22.5" customHeight="1">
      <c r="A27" s="113" t="s">
        <v>126</v>
      </c>
      <c r="B27" s="129"/>
      <c r="C27" s="114"/>
      <c r="D27" s="131"/>
      <c r="E27" s="132"/>
      <c r="F27" s="133"/>
      <c r="G27" s="133"/>
      <c r="H27" s="133"/>
      <c r="I27" s="133"/>
      <c r="J27" s="133"/>
      <c r="K27" s="127"/>
      <c r="L27" s="127"/>
      <c r="M27" s="127"/>
      <c r="N27" s="127"/>
      <c r="O27" s="119"/>
      <c r="P27" s="119"/>
      <c r="Q27" s="148">
        <f t="shared" si="2"/>
        <v>0</v>
      </c>
      <c r="R27" s="148">
        <f t="shared" si="3"/>
        <v>0</v>
      </c>
      <c r="S27" s="118">
        <f t="shared" si="8"/>
        <v>0</v>
      </c>
      <c r="T27" s="127"/>
      <c r="U27" s="118"/>
      <c r="V27" s="118"/>
      <c r="W27" s="149">
        <f t="shared" si="9"/>
        <v>0</v>
      </c>
      <c r="X27" s="127"/>
      <c r="Y27" s="120"/>
      <c r="Z27" s="120"/>
      <c r="AA27" s="120"/>
      <c r="AB27" s="120"/>
      <c r="AC27" s="120"/>
      <c r="AD27" s="120"/>
      <c r="AE27" s="120"/>
      <c r="AF27" s="120"/>
      <c r="AG27" s="120"/>
      <c r="AH27" s="120"/>
      <c r="AI27" s="120"/>
      <c r="AJ27" s="150">
        <f t="shared" si="4"/>
        <v>0</v>
      </c>
      <c r="AK27" s="127"/>
      <c r="AL27" s="134"/>
      <c r="AM27" s="134"/>
      <c r="AN27" s="134"/>
      <c r="AO27" s="121"/>
      <c r="AP27" s="203">
        <f t="shared" si="5"/>
        <v>0</v>
      </c>
      <c r="AQ27" s="127"/>
      <c r="AR27" s="207"/>
      <c r="AS27" s="207"/>
      <c r="AT27" s="207"/>
      <c r="AU27" s="207"/>
      <c r="AV27" s="127"/>
      <c r="AW27" s="127"/>
      <c r="AX27" s="119"/>
      <c r="AY27" s="127"/>
      <c r="AZ27" s="127"/>
      <c r="BA27" s="127"/>
      <c r="BB27" s="127"/>
      <c r="BC27" s="127"/>
      <c r="BD27" s="127"/>
      <c r="BE27" s="119"/>
      <c r="BF27" s="119"/>
      <c r="BG27" s="119"/>
      <c r="BH27" s="119"/>
      <c r="BI27" s="119"/>
      <c r="BJ27" s="119"/>
      <c r="BK27" s="119"/>
      <c r="BL27" s="127"/>
      <c r="BM27" s="127"/>
      <c r="BN27" s="135"/>
      <c r="BO27" s="127"/>
      <c r="BP27" s="135"/>
      <c r="BQ27" s="122"/>
      <c r="BR27" s="135"/>
      <c r="BS27" s="127"/>
      <c r="BT27" s="127"/>
      <c r="BU27" s="127"/>
      <c r="BV27" s="119"/>
      <c r="BW27" s="119"/>
      <c r="BX27" s="148">
        <f t="shared" si="6"/>
        <v>0</v>
      </c>
      <c r="BY27" s="148">
        <f t="shared" si="7"/>
        <v>0</v>
      </c>
      <c r="BZ27" s="127"/>
      <c r="CA27" s="123"/>
      <c r="CB27" s="119"/>
      <c r="CC27" s="120"/>
      <c r="CD27" s="119"/>
      <c r="CE27" s="121"/>
      <c r="CF27" s="119"/>
      <c r="CG27" s="202"/>
      <c r="CH27" s="119"/>
      <c r="CI27" s="125"/>
      <c r="CJ27" s="119"/>
      <c r="CK27" s="124"/>
    </row>
    <row r="28" spans="1:89" s="128" customFormat="1" ht="22.5" customHeight="1">
      <c r="A28" s="113" t="s">
        <v>127</v>
      </c>
      <c r="B28" s="129"/>
      <c r="C28" s="114"/>
      <c r="D28" s="131"/>
      <c r="E28" s="132"/>
      <c r="F28" s="133"/>
      <c r="G28" s="133"/>
      <c r="H28" s="133"/>
      <c r="I28" s="133"/>
      <c r="J28" s="133"/>
      <c r="K28" s="127"/>
      <c r="L28" s="127"/>
      <c r="M28" s="127"/>
      <c r="N28" s="127"/>
      <c r="O28" s="119"/>
      <c r="P28" s="119"/>
      <c r="Q28" s="148">
        <f t="shared" si="2"/>
        <v>0</v>
      </c>
      <c r="R28" s="148">
        <f t="shared" si="3"/>
        <v>0</v>
      </c>
      <c r="S28" s="118">
        <f t="shared" si="8"/>
        <v>0</v>
      </c>
      <c r="T28" s="127"/>
      <c r="U28" s="118"/>
      <c r="V28" s="118"/>
      <c r="W28" s="149">
        <f t="shared" si="9"/>
        <v>0</v>
      </c>
      <c r="X28" s="127"/>
      <c r="Y28" s="120"/>
      <c r="Z28" s="120"/>
      <c r="AA28" s="120"/>
      <c r="AB28" s="120"/>
      <c r="AC28" s="120"/>
      <c r="AD28" s="120"/>
      <c r="AE28" s="120"/>
      <c r="AF28" s="120"/>
      <c r="AG28" s="120"/>
      <c r="AH28" s="120"/>
      <c r="AI28" s="120"/>
      <c r="AJ28" s="150">
        <f t="shared" si="4"/>
        <v>0</v>
      </c>
      <c r="AK28" s="127"/>
      <c r="AL28" s="134"/>
      <c r="AM28" s="134"/>
      <c r="AN28" s="134"/>
      <c r="AO28" s="121"/>
      <c r="AP28" s="203">
        <f t="shared" si="5"/>
        <v>0</v>
      </c>
      <c r="AQ28" s="127"/>
      <c r="AR28" s="207"/>
      <c r="AS28" s="207"/>
      <c r="AT28" s="207"/>
      <c r="AU28" s="207"/>
      <c r="AV28" s="127"/>
      <c r="AW28" s="127"/>
      <c r="AX28" s="119"/>
      <c r="AY28" s="127"/>
      <c r="AZ28" s="127"/>
      <c r="BA28" s="127"/>
      <c r="BB28" s="127"/>
      <c r="BC28" s="127"/>
      <c r="BD28" s="127"/>
      <c r="BE28" s="119"/>
      <c r="BF28" s="119"/>
      <c r="BG28" s="119"/>
      <c r="BH28" s="119"/>
      <c r="BI28" s="119"/>
      <c r="BJ28" s="119"/>
      <c r="BK28" s="119"/>
      <c r="BL28" s="127"/>
      <c r="BM28" s="127"/>
      <c r="BN28" s="135"/>
      <c r="BO28" s="127"/>
      <c r="BP28" s="135"/>
      <c r="BQ28" s="122"/>
      <c r="BR28" s="135"/>
      <c r="BS28" s="127"/>
      <c r="BT28" s="127"/>
      <c r="BU28" s="127"/>
      <c r="BV28" s="119"/>
      <c r="BW28" s="119"/>
      <c r="BX28" s="148">
        <f t="shared" si="6"/>
        <v>0</v>
      </c>
      <c r="BY28" s="148">
        <f t="shared" si="7"/>
        <v>0</v>
      </c>
      <c r="BZ28" s="127"/>
      <c r="CA28" s="123"/>
      <c r="CB28" s="119"/>
      <c r="CC28" s="120"/>
      <c r="CD28" s="119"/>
      <c r="CE28" s="121"/>
      <c r="CF28" s="119"/>
      <c r="CG28" s="202"/>
      <c r="CH28" s="119"/>
      <c r="CI28" s="125"/>
      <c r="CJ28" s="119"/>
      <c r="CK28" s="124"/>
    </row>
    <row r="29" spans="1:89" s="128" customFormat="1" ht="22.5" customHeight="1">
      <c r="A29" s="113" t="s">
        <v>128</v>
      </c>
      <c r="B29" s="129"/>
      <c r="C29" s="114"/>
      <c r="D29" s="131"/>
      <c r="E29" s="132"/>
      <c r="F29" s="133"/>
      <c r="G29" s="133"/>
      <c r="H29" s="133"/>
      <c r="I29" s="133"/>
      <c r="J29" s="133"/>
      <c r="K29" s="127"/>
      <c r="L29" s="127"/>
      <c r="M29" s="127"/>
      <c r="N29" s="127"/>
      <c r="O29" s="119"/>
      <c r="P29" s="119"/>
      <c r="Q29" s="148">
        <f t="shared" si="2"/>
        <v>0</v>
      </c>
      <c r="R29" s="148">
        <f t="shared" si="3"/>
        <v>0</v>
      </c>
      <c r="S29" s="118">
        <f t="shared" si="8"/>
        <v>0</v>
      </c>
      <c r="T29" s="127"/>
      <c r="U29" s="118"/>
      <c r="V29" s="118"/>
      <c r="W29" s="149">
        <f t="shared" si="9"/>
        <v>0</v>
      </c>
      <c r="X29" s="127"/>
      <c r="Y29" s="120"/>
      <c r="Z29" s="120"/>
      <c r="AA29" s="120"/>
      <c r="AB29" s="120"/>
      <c r="AC29" s="120"/>
      <c r="AD29" s="120"/>
      <c r="AE29" s="120"/>
      <c r="AF29" s="120"/>
      <c r="AG29" s="120"/>
      <c r="AH29" s="120"/>
      <c r="AI29" s="120"/>
      <c r="AJ29" s="150">
        <f t="shared" si="4"/>
        <v>0</v>
      </c>
      <c r="AK29" s="127"/>
      <c r="AL29" s="134"/>
      <c r="AM29" s="134"/>
      <c r="AN29" s="134"/>
      <c r="AO29" s="121"/>
      <c r="AP29" s="203">
        <f t="shared" si="5"/>
        <v>0</v>
      </c>
      <c r="AQ29" s="127"/>
      <c r="AR29" s="207"/>
      <c r="AS29" s="207"/>
      <c r="AT29" s="207"/>
      <c r="AU29" s="207"/>
      <c r="AV29" s="127"/>
      <c r="AW29" s="127"/>
      <c r="AX29" s="119"/>
      <c r="AY29" s="127"/>
      <c r="AZ29" s="127"/>
      <c r="BA29" s="127"/>
      <c r="BB29" s="127"/>
      <c r="BC29" s="127"/>
      <c r="BD29" s="127"/>
      <c r="BE29" s="119"/>
      <c r="BF29" s="119"/>
      <c r="BG29" s="119"/>
      <c r="BH29" s="119"/>
      <c r="BI29" s="119"/>
      <c r="BJ29" s="119"/>
      <c r="BK29" s="119"/>
      <c r="BL29" s="127"/>
      <c r="BM29" s="127"/>
      <c r="BN29" s="135"/>
      <c r="BO29" s="127"/>
      <c r="BP29" s="135"/>
      <c r="BQ29" s="122"/>
      <c r="BR29" s="135"/>
      <c r="BS29" s="127"/>
      <c r="BT29" s="127"/>
      <c r="BU29" s="127"/>
      <c r="BV29" s="119"/>
      <c r="BW29" s="119"/>
      <c r="BX29" s="148">
        <f t="shared" si="6"/>
        <v>0</v>
      </c>
      <c r="BY29" s="148">
        <f t="shared" si="7"/>
        <v>0</v>
      </c>
      <c r="BZ29" s="127"/>
      <c r="CA29" s="123"/>
      <c r="CB29" s="119"/>
      <c r="CC29" s="120"/>
      <c r="CD29" s="119"/>
      <c r="CE29" s="121"/>
      <c r="CF29" s="119"/>
      <c r="CG29" s="202"/>
      <c r="CH29" s="119"/>
      <c r="CI29" s="125"/>
      <c r="CJ29" s="119"/>
      <c r="CK29" s="124"/>
    </row>
    <row r="30" spans="1:89" s="128" customFormat="1" ht="22.5" customHeight="1">
      <c r="A30" s="113" t="s">
        <v>129</v>
      </c>
      <c r="B30" s="129"/>
      <c r="C30" s="114"/>
      <c r="D30" s="131"/>
      <c r="E30" s="132"/>
      <c r="F30" s="133"/>
      <c r="G30" s="133"/>
      <c r="H30" s="133"/>
      <c r="I30" s="133"/>
      <c r="J30" s="133"/>
      <c r="K30" s="127"/>
      <c r="L30" s="127"/>
      <c r="M30" s="127"/>
      <c r="N30" s="127"/>
      <c r="O30" s="119"/>
      <c r="P30" s="119"/>
      <c r="Q30" s="148">
        <f t="shared" si="2"/>
        <v>0</v>
      </c>
      <c r="R30" s="148">
        <f t="shared" si="3"/>
        <v>0</v>
      </c>
      <c r="S30" s="118">
        <f t="shared" si="8"/>
        <v>0</v>
      </c>
      <c r="T30" s="127"/>
      <c r="U30" s="118"/>
      <c r="V30" s="118"/>
      <c r="W30" s="149">
        <f t="shared" si="9"/>
        <v>0</v>
      </c>
      <c r="X30" s="127"/>
      <c r="Y30" s="120"/>
      <c r="Z30" s="120"/>
      <c r="AA30" s="120"/>
      <c r="AB30" s="120"/>
      <c r="AC30" s="120"/>
      <c r="AD30" s="120"/>
      <c r="AE30" s="120"/>
      <c r="AF30" s="120"/>
      <c r="AG30" s="120"/>
      <c r="AH30" s="120"/>
      <c r="AI30" s="120"/>
      <c r="AJ30" s="150">
        <f t="shared" si="4"/>
        <v>0</v>
      </c>
      <c r="AK30" s="127"/>
      <c r="AL30" s="134"/>
      <c r="AM30" s="134"/>
      <c r="AN30" s="134"/>
      <c r="AO30" s="121"/>
      <c r="AP30" s="203">
        <f t="shared" si="5"/>
        <v>0</v>
      </c>
      <c r="AQ30" s="127"/>
      <c r="AR30" s="207"/>
      <c r="AS30" s="207"/>
      <c r="AT30" s="207"/>
      <c r="AU30" s="207"/>
      <c r="AV30" s="127"/>
      <c r="AW30" s="127"/>
      <c r="AX30" s="119"/>
      <c r="AY30" s="127"/>
      <c r="AZ30" s="127"/>
      <c r="BA30" s="127"/>
      <c r="BB30" s="127"/>
      <c r="BC30" s="127"/>
      <c r="BD30" s="127"/>
      <c r="BE30" s="119"/>
      <c r="BF30" s="119"/>
      <c r="BG30" s="119"/>
      <c r="BH30" s="119"/>
      <c r="BI30" s="119"/>
      <c r="BJ30" s="119"/>
      <c r="BK30" s="119"/>
      <c r="BL30" s="127"/>
      <c r="BM30" s="127"/>
      <c r="BN30" s="135"/>
      <c r="BO30" s="127"/>
      <c r="BP30" s="135"/>
      <c r="BQ30" s="122"/>
      <c r="BR30" s="135"/>
      <c r="BS30" s="127"/>
      <c r="BT30" s="127"/>
      <c r="BU30" s="127"/>
      <c r="BV30" s="119"/>
      <c r="BW30" s="119"/>
      <c r="BX30" s="148">
        <f t="shared" si="6"/>
        <v>0</v>
      </c>
      <c r="BY30" s="148">
        <f t="shared" si="7"/>
        <v>0</v>
      </c>
      <c r="BZ30" s="127"/>
      <c r="CA30" s="123"/>
      <c r="CB30" s="119"/>
      <c r="CC30" s="120"/>
      <c r="CD30" s="119"/>
      <c r="CE30" s="121"/>
      <c r="CF30" s="119"/>
      <c r="CG30" s="202"/>
      <c r="CH30" s="119"/>
      <c r="CI30" s="125"/>
      <c r="CJ30" s="119"/>
      <c r="CK30" s="124"/>
    </row>
    <row r="31" spans="1:89" s="128" customFormat="1" ht="22.5" customHeight="1">
      <c r="A31" s="113" t="s">
        <v>130</v>
      </c>
      <c r="B31" s="129"/>
      <c r="C31" s="114"/>
      <c r="D31" s="131"/>
      <c r="E31" s="132"/>
      <c r="F31" s="133"/>
      <c r="G31" s="133"/>
      <c r="H31" s="133"/>
      <c r="I31" s="133"/>
      <c r="J31" s="133"/>
      <c r="K31" s="127"/>
      <c r="L31" s="127"/>
      <c r="M31" s="127"/>
      <c r="N31" s="127"/>
      <c r="O31" s="119"/>
      <c r="P31" s="119"/>
      <c r="Q31" s="148">
        <f t="shared" si="2"/>
        <v>0</v>
      </c>
      <c r="R31" s="148">
        <f t="shared" si="3"/>
        <v>0</v>
      </c>
      <c r="S31" s="118">
        <f t="shared" si="8"/>
        <v>0</v>
      </c>
      <c r="T31" s="127"/>
      <c r="U31" s="118"/>
      <c r="V31" s="118"/>
      <c r="W31" s="149">
        <f t="shared" si="9"/>
        <v>0</v>
      </c>
      <c r="X31" s="127"/>
      <c r="Y31" s="120"/>
      <c r="Z31" s="120"/>
      <c r="AA31" s="120"/>
      <c r="AB31" s="120"/>
      <c r="AC31" s="120"/>
      <c r="AD31" s="120"/>
      <c r="AE31" s="120"/>
      <c r="AF31" s="120"/>
      <c r="AG31" s="120"/>
      <c r="AH31" s="120"/>
      <c r="AI31" s="120"/>
      <c r="AJ31" s="150">
        <f t="shared" si="4"/>
        <v>0</v>
      </c>
      <c r="AK31" s="127"/>
      <c r="AL31" s="134"/>
      <c r="AM31" s="134"/>
      <c r="AN31" s="134"/>
      <c r="AO31" s="121"/>
      <c r="AP31" s="203">
        <f t="shared" si="5"/>
        <v>0</v>
      </c>
      <c r="AQ31" s="127"/>
      <c r="AR31" s="207"/>
      <c r="AS31" s="207"/>
      <c r="AT31" s="207"/>
      <c r="AU31" s="207"/>
      <c r="AV31" s="127"/>
      <c r="AW31" s="127"/>
      <c r="AX31" s="119"/>
      <c r="AY31" s="127"/>
      <c r="AZ31" s="127"/>
      <c r="BA31" s="127"/>
      <c r="BB31" s="127"/>
      <c r="BC31" s="127"/>
      <c r="BD31" s="127"/>
      <c r="BE31" s="119"/>
      <c r="BF31" s="119"/>
      <c r="BG31" s="119"/>
      <c r="BH31" s="119"/>
      <c r="BI31" s="119"/>
      <c r="BJ31" s="119"/>
      <c r="BK31" s="119"/>
      <c r="BL31" s="127"/>
      <c r="BM31" s="127"/>
      <c r="BN31" s="135"/>
      <c r="BO31" s="127"/>
      <c r="BP31" s="135"/>
      <c r="BQ31" s="122"/>
      <c r="BR31" s="135"/>
      <c r="BS31" s="127"/>
      <c r="BT31" s="127"/>
      <c r="BU31" s="127"/>
      <c r="BV31" s="119"/>
      <c r="BW31" s="119"/>
      <c r="BX31" s="148">
        <f t="shared" si="6"/>
        <v>0</v>
      </c>
      <c r="BY31" s="148">
        <f t="shared" si="7"/>
        <v>0</v>
      </c>
      <c r="BZ31" s="127"/>
      <c r="CA31" s="123"/>
      <c r="CB31" s="119"/>
      <c r="CC31" s="120"/>
      <c r="CD31" s="119"/>
      <c r="CE31" s="121"/>
      <c r="CF31" s="119"/>
      <c r="CG31" s="202"/>
      <c r="CH31" s="119"/>
      <c r="CI31" s="125"/>
      <c r="CJ31" s="119"/>
      <c r="CK31" s="124"/>
    </row>
    <row r="32" spans="1:89" s="128" customFormat="1" ht="22.5" customHeight="1">
      <c r="A32" s="113" t="s">
        <v>131</v>
      </c>
      <c r="B32" s="129"/>
      <c r="C32" s="114"/>
      <c r="D32" s="131"/>
      <c r="E32" s="132"/>
      <c r="F32" s="133"/>
      <c r="G32" s="133"/>
      <c r="H32" s="133"/>
      <c r="I32" s="133"/>
      <c r="J32" s="133"/>
      <c r="K32" s="127"/>
      <c r="L32" s="127"/>
      <c r="M32" s="127"/>
      <c r="N32" s="127"/>
      <c r="O32" s="119"/>
      <c r="P32" s="119"/>
      <c r="Q32" s="148">
        <f t="shared" si="2"/>
        <v>0</v>
      </c>
      <c r="R32" s="148">
        <f t="shared" si="3"/>
        <v>0</v>
      </c>
      <c r="S32" s="118">
        <f t="shared" si="8"/>
        <v>0</v>
      </c>
      <c r="T32" s="127"/>
      <c r="U32" s="118"/>
      <c r="V32" s="118"/>
      <c r="W32" s="149">
        <f t="shared" si="9"/>
        <v>0</v>
      </c>
      <c r="X32" s="127"/>
      <c r="Y32" s="120"/>
      <c r="Z32" s="120"/>
      <c r="AA32" s="120"/>
      <c r="AB32" s="120"/>
      <c r="AC32" s="120"/>
      <c r="AD32" s="120"/>
      <c r="AE32" s="120"/>
      <c r="AF32" s="120"/>
      <c r="AG32" s="120"/>
      <c r="AH32" s="120"/>
      <c r="AI32" s="120"/>
      <c r="AJ32" s="150">
        <f t="shared" si="4"/>
        <v>0</v>
      </c>
      <c r="AK32" s="127"/>
      <c r="AL32" s="134"/>
      <c r="AM32" s="134"/>
      <c r="AN32" s="134"/>
      <c r="AO32" s="121"/>
      <c r="AP32" s="203">
        <f t="shared" si="5"/>
        <v>0</v>
      </c>
      <c r="AQ32" s="127"/>
      <c r="AR32" s="207"/>
      <c r="AS32" s="207"/>
      <c r="AT32" s="207"/>
      <c r="AU32" s="207"/>
      <c r="AV32" s="127"/>
      <c r="AW32" s="127"/>
      <c r="AX32" s="119"/>
      <c r="AY32" s="127"/>
      <c r="AZ32" s="127"/>
      <c r="BA32" s="127"/>
      <c r="BB32" s="127"/>
      <c r="BC32" s="127"/>
      <c r="BD32" s="127"/>
      <c r="BE32" s="119"/>
      <c r="BF32" s="119"/>
      <c r="BG32" s="119"/>
      <c r="BH32" s="119"/>
      <c r="BI32" s="119"/>
      <c r="BJ32" s="119"/>
      <c r="BK32" s="119"/>
      <c r="BL32" s="127"/>
      <c r="BM32" s="127"/>
      <c r="BN32" s="135"/>
      <c r="BO32" s="127"/>
      <c r="BP32" s="135"/>
      <c r="BQ32" s="122"/>
      <c r="BR32" s="135"/>
      <c r="BS32" s="127"/>
      <c r="BT32" s="127"/>
      <c r="BU32" s="127"/>
      <c r="BV32" s="119"/>
      <c r="BW32" s="119"/>
      <c r="BX32" s="148">
        <f t="shared" si="6"/>
        <v>0</v>
      </c>
      <c r="BY32" s="148">
        <f t="shared" si="7"/>
        <v>0</v>
      </c>
      <c r="BZ32" s="127"/>
      <c r="CA32" s="123"/>
      <c r="CB32" s="119"/>
      <c r="CC32" s="120"/>
      <c r="CD32" s="119"/>
      <c r="CE32" s="121"/>
      <c r="CF32" s="119"/>
      <c r="CG32" s="202"/>
      <c r="CH32" s="119"/>
      <c r="CI32" s="125"/>
      <c r="CJ32" s="119"/>
      <c r="CK32" s="124"/>
    </row>
    <row r="33" spans="1:89" s="128" customFormat="1" ht="22.5" customHeight="1">
      <c r="A33" s="113" t="s">
        <v>132</v>
      </c>
      <c r="B33" s="129"/>
      <c r="C33" s="114"/>
      <c r="D33" s="131"/>
      <c r="E33" s="132"/>
      <c r="F33" s="133"/>
      <c r="G33" s="133"/>
      <c r="H33" s="133"/>
      <c r="I33" s="133"/>
      <c r="J33" s="133"/>
      <c r="K33" s="127"/>
      <c r="L33" s="127"/>
      <c r="M33" s="127"/>
      <c r="N33" s="127"/>
      <c r="O33" s="119"/>
      <c r="P33" s="119"/>
      <c r="Q33" s="148">
        <f t="shared" si="2"/>
        <v>0</v>
      </c>
      <c r="R33" s="148">
        <f t="shared" si="3"/>
        <v>0</v>
      </c>
      <c r="S33" s="118">
        <f t="shared" si="8"/>
        <v>0</v>
      </c>
      <c r="T33" s="127"/>
      <c r="U33" s="118"/>
      <c r="V33" s="118"/>
      <c r="W33" s="149">
        <f t="shared" si="9"/>
        <v>0</v>
      </c>
      <c r="X33" s="127"/>
      <c r="Y33" s="120"/>
      <c r="Z33" s="120"/>
      <c r="AA33" s="120"/>
      <c r="AB33" s="120"/>
      <c r="AC33" s="120"/>
      <c r="AD33" s="120"/>
      <c r="AE33" s="120"/>
      <c r="AF33" s="120"/>
      <c r="AG33" s="120"/>
      <c r="AH33" s="120"/>
      <c r="AI33" s="120"/>
      <c r="AJ33" s="150">
        <f t="shared" si="4"/>
        <v>0</v>
      </c>
      <c r="AK33" s="127"/>
      <c r="AL33" s="134"/>
      <c r="AM33" s="134"/>
      <c r="AN33" s="134"/>
      <c r="AO33" s="121"/>
      <c r="AP33" s="203">
        <f t="shared" si="5"/>
        <v>0</v>
      </c>
      <c r="AQ33" s="127"/>
      <c r="AR33" s="207"/>
      <c r="AS33" s="207"/>
      <c r="AT33" s="207"/>
      <c r="AU33" s="207"/>
      <c r="AV33" s="127"/>
      <c r="AW33" s="127"/>
      <c r="AX33" s="119"/>
      <c r="AY33" s="127"/>
      <c r="AZ33" s="127"/>
      <c r="BA33" s="127"/>
      <c r="BB33" s="127"/>
      <c r="BC33" s="127"/>
      <c r="BD33" s="127"/>
      <c r="BE33" s="119"/>
      <c r="BF33" s="119"/>
      <c r="BG33" s="119"/>
      <c r="BH33" s="119"/>
      <c r="BI33" s="119"/>
      <c r="BJ33" s="119"/>
      <c r="BK33" s="119"/>
      <c r="BL33" s="127"/>
      <c r="BM33" s="127"/>
      <c r="BN33" s="135"/>
      <c r="BO33" s="127"/>
      <c r="BP33" s="135"/>
      <c r="BQ33" s="122"/>
      <c r="BR33" s="135"/>
      <c r="BS33" s="127"/>
      <c r="BT33" s="127"/>
      <c r="BU33" s="127"/>
      <c r="BV33" s="119"/>
      <c r="BW33" s="119"/>
      <c r="BX33" s="148">
        <f t="shared" si="6"/>
        <v>0</v>
      </c>
      <c r="BY33" s="148">
        <f t="shared" si="7"/>
        <v>0</v>
      </c>
      <c r="BZ33" s="127"/>
      <c r="CA33" s="123"/>
      <c r="CB33" s="119"/>
      <c r="CC33" s="120"/>
      <c r="CD33" s="119"/>
      <c r="CE33" s="121"/>
      <c r="CF33" s="119"/>
      <c r="CG33" s="202"/>
      <c r="CH33" s="119"/>
      <c r="CI33" s="125"/>
      <c r="CJ33" s="119"/>
      <c r="CK33" s="124"/>
    </row>
    <row r="34" spans="1:89" s="128" customFormat="1" ht="22.5" customHeight="1">
      <c r="A34" s="113" t="s">
        <v>133</v>
      </c>
      <c r="B34" s="129"/>
      <c r="C34" s="114"/>
      <c r="D34" s="131"/>
      <c r="E34" s="132"/>
      <c r="F34" s="133"/>
      <c r="G34" s="133"/>
      <c r="H34" s="133"/>
      <c r="I34" s="133"/>
      <c r="J34" s="133"/>
      <c r="K34" s="127"/>
      <c r="L34" s="127"/>
      <c r="M34" s="127"/>
      <c r="N34" s="127"/>
      <c r="O34" s="119"/>
      <c r="P34" s="119"/>
      <c r="Q34" s="148">
        <f t="shared" si="2"/>
        <v>0</v>
      </c>
      <c r="R34" s="148">
        <f t="shared" si="3"/>
        <v>0</v>
      </c>
      <c r="S34" s="118">
        <f t="shared" si="8"/>
        <v>0</v>
      </c>
      <c r="T34" s="127"/>
      <c r="U34" s="118"/>
      <c r="V34" s="118"/>
      <c r="W34" s="149">
        <f t="shared" si="9"/>
        <v>0</v>
      </c>
      <c r="X34" s="127"/>
      <c r="Y34" s="120"/>
      <c r="Z34" s="120"/>
      <c r="AA34" s="120"/>
      <c r="AB34" s="120"/>
      <c r="AC34" s="120"/>
      <c r="AD34" s="120"/>
      <c r="AE34" s="120"/>
      <c r="AF34" s="120"/>
      <c r="AG34" s="120"/>
      <c r="AH34" s="120"/>
      <c r="AI34" s="120"/>
      <c r="AJ34" s="150">
        <f t="shared" si="4"/>
        <v>0</v>
      </c>
      <c r="AK34" s="127"/>
      <c r="AL34" s="134"/>
      <c r="AM34" s="134"/>
      <c r="AN34" s="134"/>
      <c r="AO34" s="121"/>
      <c r="AP34" s="203">
        <f t="shared" si="5"/>
        <v>0</v>
      </c>
      <c r="AQ34" s="127"/>
      <c r="AR34" s="207"/>
      <c r="AS34" s="207"/>
      <c r="AT34" s="207"/>
      <c r="AU34" s="207"/>
      <c r="AV34" s="127"/>
      <c r="AW34" s="127"/>
      <c r="AX34" s="119"/>
      <c r="AY34" s="127"/>
      <c r="AZ34" s="127"/>
      <c r="BA34" s="127"/>
      <c r="BB34" s="127"/>
      <c r="BC34" s="127"/>
      <c r="BD34" s="127"/>
      <c r="BE34" s="119"/>
      <c r="BF34" s="119"/>
      <c r="BG34" s="119"/>
      <c r="BH34" s="119"/>
      <c r="BI34" s="119"/>
      <c r="BJ34" s="119"/>
      <c r="BK34" s="119"/>
      <c r="BL34" s="127"/>
      <c r="BM34" s="127"/>
      <c r="BN34" s="135"/>
      <c r="BO34" s="127"/>
      <c r="BP34" s="135"/>
      <c r="BQ34" s="122"/>
      <c r="BR34" s="135"/>
      <c r="BS34" s="127"/>
      <c r="BT34" s="127"/>
      <c r="BU34" s="127"/>
      <c r="BV34" s="119"/>
      <c r="BW34" s="119"/>
      <c r="BX34" s="148">
        <f t="shared" si="6"/>
        <v>0</v>
      </c>
      <c r="BY34" s="148">
        <f t="shared" si="7"/>
        <v>0</v>
      </c>
      <c r="BZ34" s="127"/>
      <c r="CA34" s="123"/>
      <c r="CB34" s="119"/>
      <c r="CC34" s="120"/>
      <c r="CD34" s="119"/>
      <c r="CE34" s="121"/>
      <c r="CF34" s="119"/>
      <c r="CG34" s="202"/>
      <c r="CH34" s="119"/>
      <c r="CI34" s="125"/>
      <c r="CJ34" s="119"/>
      <c r="CK34" s="124"/>
    </row>
    <row r="35" spans="1:89" s="128" customFormat="1" ht="22.5" customHeight="1">
      <c r="A35" s="113" t="s">
        <v>140</v>
      </c>
      <c r="B35" s="129"/>
      <c r="C35" s="114"/>
      <c r="D35" s="131"/>
      <c r="E35" s="132"/>
      <c r="F35" s="133"/>
      <c r="G35" s="133"/>
      <c r="H35" s="133"/>
      <c r="I35" s="133"/>
      <c r="J35" s="133"/>
      <c r="K35" s="127"/>
      <c r="L35" s="127"/>
      <c r="M35" s="127"/>
      <c r="N35" s="127"/>
      <c r="O35" s="119"/>
      <c r="P35" s="119"/>
      <c r="Q35" s="148">
        <f t="shared" si="2"/>
        <v>0</v>
      </c>
      <c r="R35" s="148">
        <f t="shared" si="3"/>
        <v>0</v>
      </c>
      <c r="S35" s="118">
        <f t="shared" si="8"/>
        <v>0</v>
      </c>
      <c r="T35" s="127"/>
      <c r="U35" s="118"/>
      <c r="V35" s="118"/>
      <c r="W35" s="149">
        <f t="shared" si="9"/>
        <v>0</v>
      </c>
      <c r="X35" s="127"/>
      <c r="Y35" s="120"/>
      <c r="Z35" s="120"/>
      <c r="AA35" s="120"/>
      <c r="AB35" s="120"/>
      <c r="AC35" s="120"/>
      <c r="AD35" s="120"/>
      <c r="AE35" s="120"/>
      <c r="AF35" s="120"/>
      <c r="AG35" s="120"/>
      <c r="AH35" s="120"/>
      <c r="AI35" s="120"/>
      <c r="AJ35" s="150">
        <f t="shared" si="4"/>
        <v>0</v>
      </c>
      <c r="AK35" s="127"/>
      <c r="AL35" s="134"/>
      <c r="AM35" s="134"/>
      <c r="AN35" s="134"/>
      <c r="AO35" s="121"/>
      <c r="AP35" s="203">
        <f t="shared" si="5"/>
        <v>0</v>
      </c>
      <c r="AQ35" s="127"/>
      <c r="AR35" s="207"/>
      <c r="AS35" s="207"/>
      <c r="AT35" s="207"/>
      <c r="AU35" s="207"/>
      <c r="AV35" s="127"/>
      <c r="AW35" s="127"/>
      <c r="AX35" s="119"/>
      <c r="AY35" s="127"/>
      <c r="AZ35" s="127"/>
      <c r="BA35" s="127"/>
      <c r="BB35" s="127"/>
      <c r="BC35" s="127"/>
      <c r="BD35" s="127"/>
      <c r="BE35" s="119"/>
      <c r="BF35" s="119"/>
      <c r="BG35" s="119"/>
      <c r="BH35" s="119"/>
      <c r="BI35" s="119"/>
      <c r="BJ35" s="119"/>
      <c r="BK35" s="119"/>
      <c r="BL35" s="127"/>
      <c r="BM35" s="127"/>
      <c r="BN35" s="135"/>
      <c r="BO35" s="127"/>
      <c r="BP35" s="135"/>
      <c r="BQ35" s="122"/>
      <c r="BR35" s="135"/>
      <c r="BS35" s="127"/>
      <c r="BT35" s="127"/>
      <c r="BU35" s="127"/>
      <c r="BV35" s="119"/>
      <c r="BW35" s="119"/>
      <c r="BX35" s="148">
        <f t="shared" si="6"/>
        <v>0</v>
      </c>
      <c r="BY35" s="148">
        <f t="shared" si="7"/>
        <v>0</v>
      </c>
      <c r="BZ35" s="127"/>
      <c r="CA35" s="123"/>
      <c r="CB35" s="119"/>
      <c r="CC35" s="120"/>
      <c r="CD35" s="119"/>
      <c r="CE35" s="121"/>
      <c r="CF35" s="119"/>
      <c r="CG35" s="202"/>
      <c r="CH35" s="119"/>
      <c r="CI35" s="125"/>
      <c r="CJ35" s="119"/>
      <c r="CK35" s="124"/>
    </row>
    <row r="36" spans="1:89" s="128" customFormat="1" ht="22.5" customHeight="1">
      <c r="A36" s="113" t="s">
        <v>141</v>
      </c>
      <c r="B36" s="129"/>
      <c r="C36" s="114"/>
      <c r="D36" s="131"/>
      <c r="E36" s="132"/>
      <c r="F36" s="133"/>
      <c r="G36" s="133"/>
      <c r="H36" s="133"/>
      <c r="I36" s="133"/>
      <c r="J36" s="133"/>
      <c r="K36" s="127"/>
      <c r="L36" s="127"/>
      <c r="M36" s="127"/>
      <c r="N36" s="127"/>
      <c r="O36" s="119"/>
      <c r="P36" s="119"/>
      <c r="Q36" s="148">
        <f t="shared" si="2"/>
        <v>0</v>
      </c>
      <c r="R36" s="148">
        <f t="shared" si="3"/>
        <v>0</v>
      </c>
      <c r="S36" s="118">
        <f t="shared" si="8"/>
        <v>0</v>
      </c>
      <c r="T36" s="127"/>
      <c r="U36" s="118"/>
      <c r="V36" s="118"/>
      <c r="W36" s="149">
        <f t="shared" si="9"/>
        <v>0</v>
      </c>
      <c r="X36" s="127"/>
      <c r="Y36" s="120"/>
      <c r="Z36" s="120"/>
      <c r="AA36" s="120"/>
      <c r="AB36" s="120"/>
      <c r="AC36" s="120"/>
      <c r="AD36" s="120"/>
      <c r="AE36" s="120"/>
      <c r="AF36" s="120"/>
      <c r="AG36" s="120"/>
      <c r="AH36" s="120"/>
      <c r="AI36" s="120"/>
      <c r="AJ36" s="150">
        <f t="shared" si="4"/>
        <v>0</v>
      </c>
      <c r="AK36" s="127"/>
      <c r="AL36" s="134"/>
      <c r="AM36" s="134"/>
      <c r="AN36" s="134"/>
      <c r="AO36" s="121"/>
      <c r="AP36" s="203">
        <f t="shared" si="5"/>
        <v>0</v>
      </c>
      <c r="AQ36" s="127"/>
      <c r="AR36" s="207"/>
      <c r="AS36" s="207"/>
      <c r="AT36" s="207"/>
      <c r="AU36" s="207"/>
      <c r="AV36" s="127"/>
      <c r="AW36" s="127"/>
      <c r="AX36" s="119"/>
      <c r="AY36" s="127"/>
      <c r="AZ36" s="127"/>
      <c r="BA36" s="127"/>
      <c r="BB36" s="127"/>
      <c r="BC36" s="127"/>
      <c r="BD36" s="127"/>
      <c r="BE36" s="119"/>
      <c r="BF36" s="119"/>
      <c r="BG36" s="119"/>
      <c r="BH36" s="119"/>
      <c r="BI36" s="119"/>
      <c r="BJ36" s="119"/>
      <c r="BK36" s="119"/>
      <c r="BL36" s="127"/>
      <c r="BM36" s="127"/>
      <c r="BN36" s="135"/>
      <c r="BO36" s="127"/>
      <c r="BP36" s="135"/>
      <c r="BQ36" s="122"/>
      <c r="BR36" s="135"/>
      <c r="BS36" s="127"/>
      <c r="BT36" s="127"/>
      <c r="BU36" s="127"/>
      <c r="BV36" s="119"/>
      <c r="BW36" s="119"/>
      <c r="BX36" s="148">
        <f t="shared" si="6"/>
        <v>0</v>
      </c>
      <c r="BY36" s="148">
        <f t="shared" si="7"/>
        <v>0</v>
      </c>
      <c r="BZ36" s="127"/>
      <c r="CA36" s="123"/>
      <c r="CB36" s="119"/>
      <c r="CC36" s="120"/>
      <c r="CD36" s="119"/>
      <c r="CE36" s="121"/>
      <c r="CF36" s="119"/>
      <c r="CG36" s="202"/>
      <c r="CH36" s="119"/>
      <c r="CI36" s="125"/>
      <c r="CJ36" s="119"/>
      <c r="CK36" s="124"/>
    </row>
    <row r="37" spans="1:89" s="128" customFormat="1" ht="22.5" customHeight="1">
      <c r="A37" s="113" t="s">
        <v>142</v>
      </c>
      <c r="B37" s="129"/>
      <c r="C37" s="114"/>
      <c r="D37" s="131"/>
      <c r="E37" s="132"/>
      <c r="F37" s="133"/>
      <c r="G37" s="133"/>
      <c r="H37" s="133"/>
      <c r="I37" s="133"/>
      <c r="J37" s="133"/>
      <c r="K37" s="127"/>
      <c r="L37" s="127"/>
      <c r="M37" s="127"/>
      <c r="N37" s="127"/>
      <c r="O37" s="119"/>
      <c r="P37" s="119"/>
      <c r="Q37" s="148">
        <f t="shared" si="2"/>
        <v>0</v>
      </c>
      <c r="R37" s="148">
        <f t="shared" si="3"/>
        <v>0</v>
      </c>
      <c r="S37" s="118">
        <f t="shared" si="8"/>
        <v>0</v>
      </c>
      <c r="T37" s="127"/>
      <c r="U37" s="118"/>
      <c r="V37" s="118"/>
      <c r="W37" s="149">
        <f t="shared" si="9"/>
        <v>0</v>
      </c>
      <c r="X37" s="127"/>
      <c r="Y37" s="120"/>
      <c r="Z37" s="120"/>
      <c r="AA37" s="120"/>
      <c r="AB37" s="120"/>
      <c r="AC37" s="120"/>
      <c r="AD37" s="120"/>
      <c r="AE37" s="120"/>
      <c r="AF37" s="120"/>
      <c r="AG37" s="120"/>
      <c r="AH37" s="120"/>
      <c r="AI37" s="120"/>
      <c r="AJ37" s="150">
        <f t="shared" si="4"/>
        <v>0</v>
      </c>
      <c r="AK37" s="127"/>
      <c r="AL37" s="134"/>
      <c r="AM37" s="134"/>
      <c r="AN37" s="134"/>
      <c r="AO37" s="121"/>
      <c r="AP37" s="203">
        <f t="shared" si="5"/>
        <v>0</v>
      </c>
      <c r="AQ37" s="127"/>
      <c r="AR37" s="207"/>
      <c r="AS37" s="207"/>
      <c r="AT37" s="207"/>
      <c r="AU37" s="207"/>
      <c r="AV37" s="127"/>
      <c r="AW37" s="127"/>
      <c r="AX37" s="119"/>
      <c r="AY37" s="127"/>
      <c r="AZ37" s="127"/>
      <c r="BA37" s="127"/>
      <c r="BB37" s="127"/>
      <c r="BC37" s="127"/>
      <c r="BD37" s="127"/>
      <c r="BE37" s="119"/>
      <c r="BF37" s="119"/>
      <c r="BG37" s="119"/>
      <c r="BH37" s="119"/>
      <c r="BI37" s="119"/>
      <c r="BJ37" s="119"/>
      <c r="BK37" s="119"/>
      <c r="BL37" s="127"/>
      <c r="BM37" s="127"/>
      <c r="BN37" s="135"/>
      <c r="BO37" s="127"/>
      <c r="BP37" s="135"/>
      <c r="BQ37" s="122"/>
      <c r="BR37" s="135"/>
      <c r="BS37" s="127"/>
      <c r="BT37" s="127"/>
      <c r="BU37" s="127"/>
      <c r="BV37" s="119"/>
      <c r="BW37" s="119"/>
      <c r="BX37" s="148">
        <f t="shared" si="6"/>
        <v>0</v>
      </c>
      <c r="BY37" s="148">
        <f t="shared" si="7"/>
        <v>0</v>
      </c>
      <c r="BZ37" s="127"/>
      <c r="CA37" s="123"/>
      <c r="CB37" s="119"/>
      <c r="CC37" s="120"/>
      <c r="CD37" s="119"/>
      <c r="CE37" s="121"/>
      <c r="CF37" s="119"/>
      <c r="CG37" s="202"/>
      <c r="CH37" s="119"/>
      <c r="CI37" s="125"/>
      <c r="CJ37" s="119"/>
      <c r="CK37" s="124"/>
    </row>
    <row r="38" spans="1:89" s="128" customFormat="1" ht="22.5" customHeight="1">
      <c r="A38" s="113" t="s">
        <v>143</v>
      </c>
      <c r="B38" s="129"/>
      <c r="C38" s="114"/>
      <c r="D38" s="131"/>
      <c r="E38" s="132"/>
      <c r="F38" s="133"/>
      <c r="G38" s="133"/>
      <c r="H38" s="133"/>
      <c r="I38" s="133"/>
      <c r="J38" s="133"/>
      <c r="K38" s="127"/>
      <c r="L38" s="127"/>
      <c r="M38" s="127"/>
      <c r="N38" s="127"/>
      <c r="O38" s="119"/>
      <c r="P38" s="119"/>
      <c r="Q38" s="148">
        <f t="shared" si="2"/>
        <v>0</v>
      </c>
      <c r="R38" s="148">
        <f t="shared" si="3"/>
        <v>0</v>
      </c>
      <c r="S38" s="118">
        <f t="shared" si="8"/>
        <v>0</v>
      </c>
      <c r="T38" s="127"/>
      <c r="U38" s="118"/>
      <c r="V38" s="118"/>
      <c r="W38" s="149">
        <f t="shared" si="9"/>
        <v>0</v>
      </c>
      <c r="X38" s="127"/>
      <c r="Y38" s="120"/>
      <c r="Z38" s="120"/>
      <c r="AA38" s="120"/>
      <c r="AB38" s="120"/>
      <c r="AC38" s="120"/>
      <c r="AD38" s="120"/>
      <c r="AE38" s="120"/>
      <c r="AF38" s="120"/>
      <c r="AG38" s="120"/>
      <c r="AH38" s="120"/>
      <c r="AI38" s="120"/>
      <c r="AJ38" s="150">
        <f t="shared" si="4"/>
        <v>0</v>
      </c>
      <c r="AK38" s="127"/>
      <c r="AL38" s="134"/>
      <c r="AM38" s="134"/>
      <c r="AN38" s="134"/>
      <c r="AO38" s="121"/>
      <c r="AP38" s="203">
        <f t="shared" si="5"/>
        <v>0</v>
      </c>
      <c r="AQ38" s="127"/>
      <c r="AR38" s="207"/>
      <c r="AS38" s="207"/>
      <c r="AT38" s="207"/>
      <c r="AU38" s="207"/>
      <c r="AV38" s="127"/>
      <c r="AW38" s="127"/>
      <c r="AX38" s="119"/>
      <c r="AY38" s="127"/>
      <c r="AZ38" s="127"/>
      <c r="BA38" s="127"/>
      <c r="BB38" s="127"/>
      <c r="BC38" s="127"/>
      <c r="BD38" s="127"/>
      <c r="BE38" s="119"/>
      <c r="BF38" s="119"/>
      <c r="BG38" s="119"/>
      <c r="BH38" s="119"/>
      <c r="BI38" s="119"/>
      <c r="BJ38" s="119"/>
      <c r="BK38" s="119"/>
      <c r="BL38" s="127"/>
      <c r="BM38" s="127"/>
      <c r="BN38" s="135"/>
      <c r="BO38" s="127"/>
      <c r="BP38" s="135"/>
      <c r="BQ38" s="122"/>
      <c r="BR38" s="135"/>
      <c r="BS38" s="127"/>
      <c r="BT38" s="127"/>
      <c r="BU38" s="127"/>
      <c r="BV38" s="119"/>
      <c r="BW38" s="119"/>
      <c r="BX38" s="148">
        <f t="shared" si="6"/>
        <v>0</v>
      </c>
      <c r="BY38" s="148">
        <f t="shared" si="7"/>
        <v>0</v>
      </c>
      <c r="BZ38" s="127"/>
      <c r="CA38" s="123"/>
      <c r="CB38" s="119"/>
      <c r="CC38" s="120"/>
      <c r="CD38" s="119"/>
      <c r="CE38" s="121"/>
      <c r="CF38" s="119"/>
      <c r="CG38" s="202"/>
      <c r="CH38" s="119"/>
      <c r="CI38" s="125"/>
      <c r="CJ38" s="119"/>
      <c r="CK38" s="124"/>
    </row>
    <row r="39" spans="1:89" s="128" customFormat="1" ht="22.5" customHeight="1">
      <c r="A39" s="113" t="s">
        <v>216</v>
      </c>
      <c r="B39" s="129"/>
      <c r="C39" s="114"/>
      <c r="D39" s="131"/>
      <c r="E39" s="132"/>
      <c r="F39" s="133"/>
      <c r="G39" s="133"/>
      <c r="H39" s="133"/>
      <c r="I39" s="133"/>
      <c r="J39" s="133"/>
      <c r="K39" s="127"/>
      <c r="L39" s="127"/>
      <c r="M39" s="127"/>
      <c r="N39" s="127"/>
      <c r="O39" s="119"/>
      <c r="P39" s="119"/>
      <c r="Q39" s="148">
        <f>W39+S39+AJ39+AP39</f>
        <v>0</v>
      </c>
      <c r="R39" s="148">
        <f t="shared" si="3"/>
        <v>0</v>
      </c>
      <c r="S39" s="118">
        <f t="shared" si="8"/>
        <v>0</v>
      </c>
      <c r="T39" s="127"/>
      <c r="U39" s="118"/>
      <c r="V39" s="118"/>
      <c r="W39" s="149">
        <f t="shared" si="9"/>
        <v>0</v>
      </c>
      <c r="X39" s="127"/>
      <c r="Y39" s="120"/>
      <c r="Z39" s="120"/>
      <c r="AA39" s="120"/>
      <c r="AB39" s="120"/>
      <c r="AC39" s="120"/>
      <c r="AD39" s="120"/>
      <c r="AE39" s="120"/>
      <c r="AF39" s="120"/>
      <c r="AG39" s="120"/>
      <c r="AH39" s="120"/>
      <c r="AI39" s="120"/>
      <c r="AJ39" s="150">
        <f t="shared" si="4"/>
        <v>0</v>
      </c>
      <c r="AK39" s="127"/>
      <c r="AL39" s="134"/>
      <c r="AM39" s="134"/>
      <c r="AN39" s="134"/>
      <c r="AO39" s="121"/>
      <c r="AP39" s="203">
        <f t="shared" si="5"/>
        <v>0</v>
      </c>
      <c r="AQ39" s="127"/>
      <c r="AR39" s="207"/>
      <c r="AS39" s="207"/>
      <c r="AT39" s="207"/>
      <c r="AU39" s="207"/>
      <c r="AV39" s="127"/>
      <c r="AW39" s="127"/>
      <c r="AX39" s="119"/>
      <c r="AY39" s="127"/>
      <c r="AZ39" s="127"/>
      <c r="BA39" s="127"/>
      <c r="BB39" s="127"/>
      <c r="BC39" s="127"/>
      <c r="BD39" s="127"/>
      <c r="BE39" s="119"/>
      <c r="BF39" s="119"/>
      <c r="BG39" s="119"/>
      <c r="BH39" s="119"/>
      <c r="BI39" s="119"/>
      <c r="BJ39" s="119"/>
      <c r="BK39" s="119"/>
      <c r="BL39" s="127"/>
      <c r="BM39" s="127"/>
      <c r="BN39" s="135"/>
      <c r="BO39" s="127"/>
      <c r="BP39" s="135"/>
      <c r="BQ39" s="122"/>
      <c r="BR39" s="135"/>
      <c r="BS39" s="127"/>
      <c r="BT39" s="127"/>
      <c r="BU39" s="127"/>
      <c r="BV39" s="119"/>
      <c r="BW39" s="119"/>
      <c r="BX39" s="148">
        <f t="shared" si="6"/>
        <v>0</v>
      </c>
      <c r="BY39" s="148">
        <f t="shared" si="7"/>
        <v>0</v>
      </c>
      <c r="BZ39" s="127"/>
      <c r="CA39" s="123"/>
      <c r="CB39" s="119"/>
      <c r="CC39" s="120"/>
      <c r="CD39" s="119"/>
      <c r="CE39" s="121"/>
      <c r="CF39" s="119"/>
      <c r="CG39" s="202"/>
      <c r="CH39" s="119"/>
      <c r="CI39" s="125"/>
      <c r="CJ39" s="119"/>
      <c r="CK39" s="124"/>
    </row>
    <row r="40" spans="1:89" s="139" customFormat="1" ht="18" customHeight="1">
      <c r="A40" s="136"/>
      <c r="B40" s="137"/>
      <c r="C40" s="138" t="s">
        <v>3</v>
      </c>
      <c r="D40" s="172">
        <f>SUM(D8:D39)</f>
        <v>0</v>
      </c>
      <c r="E40" s="151">
        <f aca="true" t="shared" si="10" ref="E40:AI40">SUM(E8:E39)</f>
        <v>0</v>
      </c>
      <c r="F40" s="151">
        <f t="shared" si="10"/>
        <v>0</v>
      </c>
      <c r="G40" s="151">
        <f t="shared" si="10"/>
        <v>0</v>
      </c>
      <c r="H40" s="151">
        <f t="shared" si="10"/>
        <v>0</v>
      </c>
      <c r="I40" s="151">
        <f t="shared" si="10"/>
        <v>0</v>
      </c>
      <c r="J40" s="151">
        <f t="shared" si="10"/>
        <v>0</v>
      </c>
      <c r="K40" s="151">
        <f t="shared" si="10"/>
        <v>0</v>
      </c>
      <c r="L40" s="151">
        <f t="shared" si="10"/>
        <v>0</v>
      </c>
      <c r="M40" s="151">
        <f t="shared" si="10"/>
        <v>0</v>
      </c>
      <c r="N40" s="151">
        <f t="shared" si="10"/>
        <v>0</v>
      </c>
      <c r="O40" s="151">
        <f t="shared" si="10"/>
        <v>0</v>
      </c>
      <c r="P40" s="151">
        <f t="shared" si="10"/>
        <v>0</v>
      </c>
      <c r="Q40" s="151">
        <f>SUM(Q8:Q39)</f>
        <v>0</v>
      </c>
      <c r="R40" s="151">
        <f t="shared" si="10"/>
        <v>0</v>
      </c>
      <c r="S40" s="151">
        <f t="shared" si="10"/>
        <v>0</v>
      </c>
      <c r="T40" s="151">
        <f t="shared" si="10"/>
        <v>0</v>
      </c>
      <c r="U40" s="151">
        <f t="shared" si="10"/>
        <v>0</v>
      </c>
      <c r="V40" s="151">
        <f t="shared" si="10"/>
        <v>0</v>
      </c>
      <c r="W40" s="151">
        <f t="shared" si="10"/>
        <v>0</v>
      </c>
      <c r="X40" s="151">
        <f t="shared" si="10"/>
        <v>0</v>
      </c>
      <c r="Y40" s="151">
        <f t="shared" si="10"/>
        <v>0</v>
      </c>
      <c r="Z40" s="151">
        <f t="shared" si="10"/>
        <v>0</v>
      </c>
      <c r="AA40" s="151">
        <f t="shared" si="10"/>
        <v>0</v>
      </c>
      <c r="AB40" s="151">
        <f t="shared" si="10"/>
        <v>0</v>
      </c>
      <c r="AC40" s="151">
        <f t="shared" si="10"/>
        <v>0</v>
      </c>
      <c r="AD40" s="151">
        <f t="shared" si="10"/>
        <v>0</v>
      </c>
      <c r="AE40" s="151">
        <f t="shared" si="10"/>
        <v>0</v>
      </c>
      <c r="AF40" s="151">
        <f t="shared" si="10"/>
        <v>0</v>
      </c>
      <c r="AG40" s="151">
        <f t="shared" si="10"/>
        <v>0</v>
      </c>
      <c r="AH40" s="151">
        <f t="shared" si="10"/>
        <v>0</v>
      </c>
      <c r="AI40" s="151">
        <f t="shared" si="10"/>
        <v>0</v>
      </c>
      <c r="AJ40" s="151">
        <f aca="true" t="shared" si="11" ref="AJ40:BX40">SUM(AJ8:AJ39)</f>
        <v>0</v>
      </c>
      <c r="AK40" s="151">
        <f t="shared" si="11"/>
        <v>0</v>
      </c>
      <c r="AL40" s="151">
        <f t="shared" si="11"/>
        <v>0</v>
      </c>
      <c r="AM40" s="151">
        <f t="shared" si="11"/>
        <v>0</v>
      </c>
      <c r="AN40" s="151">
        <f t="shared" si="11"/>
        <v>0</v>
      </c>
      <c r="AO40" s="151">
        <f t="shared" si="11"/>
        <v>0</v>
      </c>
      <c r="AP40" s="151">
        <f aca="true" t="shared" si="12" ref="AP40:AU40">SUM(AP8:AP39)</f>
        <v>0</v>
      </c>
      <c r="AQ40" s="151">
        <f>SUM(AQ8:AQ39)</f>
        <v>0</v>
      </c>
      <c r="AR40" s="151">
        <f t="shared" si="12"/>
        <v>0</v>
      </c>
      <c r="AS40" s="151">
        <f t="shared" si="12"/>
        <v>0</v>
      </c>
      <c r="AT40" s="151">
        <f t="shared" si="12"/>
        <v>0</v>
      </c>
      <c r="AU40" s="151">
        <f t="shared" si="12"/>
        <v>0</v>
      </c>
      <c r="AV40" s="151">
        <f t="shared" si="11"/>
        <v>0</v>
      </c>
      <c r="AW40" s="151">
        <f t="shared" si="11"/>
        <v>0</v>
      </c>
      <c r="AX40" s="151">
        <f t="shared" si="11"/>
        <v>0</v>
      </c>
      <c r="AY40" s="151">
        <f>SUM(AY8:AY39)</f>
        <v>0</v>
      </c>
      <c r="AZ40" s="151">
        <f>SUM(AZ8:AZ39)</f>
        <v>0</v>
      </c>
      <c r="BA40" s="151">
        <f>SUM(BA8:BA39)</f>
        <v>0</v>
      </c>
      <c r="BB40" s="151">
        <f t="shared" si="11"/>
        <v>0</v>
      </c>
      <c r="BC40" s="151">
        <f t="shared" si="11"/>
        <v>0</v>
      </c>
      <c r="BD40" s="151">
        <f t="shared" si="11"/>
        <v>0</v>
      </c>
      <c r="BE40" s="151">
        <f t="shared" si="11"/>
        <v>0</v>
      </c>
      <c r="BF40" s="151">
        <f t="shared" si="11"/>
        <v>0</v>
      </c>
      <c r="BG40" s="151">
        <f t="shared" si="11"/>
        <v>0</v>
      </c>
      <c r="BH40" s="151">
        <f t="shared" si="11"/>
        <v>0</v>
      </c>
      <c r="BI40" s="151">
        <f t="shared" si="11"/>
        <v>0</v>
      </c>
      <c r="BJ40" s="151">
        <f t="shared" si="11"/>
        <v>0</v>
      </c>
      <c r="BK40" s="151">
        <f t="shared" si="11"/>
        <v>0</v>
      </c>
      <c r="BL40" s="151">
        <f t="shared" si="11"/>
        <v>0</v>
      </c>
      <c r="BM40" s="151">
        <f t="shared" si="11"/>
        <v>0</v>
      </c>
      <c r="BN40" s="151">
        <f>SUM(BN8:BN39)</f>
        <v>0</v>
      </c>
      <c r="BO40" s="151">
        <f t="shared" si="11"/>
        <v>0</v>
      </c>
      <c r="BP40" s="151">
        <f t="shared" si="11"/>
        <v>0</v>
      </c>
      <c r="BQ40" s="151">
        <f t="shared" si="11"/>
        <v>0</v>
      </c>
      <c r="BR40" s="151">
        <f t="shared" si="11"/>
        <v>0</v>
      </c>
      <c r="BS40" s="151">
        <f t="shared" si="11"/>
        <v>0</v>
      </c>
      <c r="BT40" s="151">
        <f t="shared" si="11"/>
        <v>0</v>
      </c>
      <c r="BU40" s="151">
        <f t="shared" si="11"/>
        <v>0</v>
      </c>
      <c r="BV40" s="151">
        <f t="shared" si="11"/>
        <v>0</v>
      </c>
      <c r="BW40" s="151">
        <f t="shared" si="11"/>
        <v>0</v>
      </c>
      <c r="BX40" s="151">
        <f t="shared" si="11"/>
        <v>0</v>
      </c>
      <c r="BY40" s="151">
        <f aca="true" t="shared" si="13" ref="BY40:CK40">SUM(BY8:BY39)</f>
        <v>0</v>
      </c>
      <c r="BZ40" s="151">
        <f t="shared" si="13"/>
        <v>0</v>
      </c>
      <c r="CA40" s="151">
        <f t="shared" si="13"/>
        <v>0</v>
      </c>
      <c r="CB40" s="151">
        <f t="shared" si="13"/>
        <v>0</v>
      </c>
      <c r="CC40" s="151">
        <f t="shared" si="13"/>
        <v>0</v>
      </c>
      <c r="CD40" s="151">
        <f t="shared" si="13"/>
        <v>0</v>
      </c>
      <c r="CE40" s="151">
        <f t="shared" si="13"/>
        <v>0</v>
      </c>
      <c r="CF40" s="151">
        <f t="shared" si="13"/>
        <v>0</v>
      </c>
      <c r="CG40" s="151">
        <f t="shared" si="13"/>
        <v>0</v>
      </c>
      <c r="CH40" s="151">
        <f t="shared" si="13"/>
        <v>0</v>
      </c>
      <c r="CI40" s="151">
        <f t="shared" si="13"/>
        <v>0</v>
      </c>
      <c r="CJ40" s="151">
        <f t="shared" si="13"/>
        <v>0</v>
      </c>
      <c r="CK40" s="151">
        <f t="shared" si="13"/>
        <v>0</v>
      </c>
    </row>
    <row r="41" spans="1:89" s="139" customFormat="1" ht="18" customHeight="1">
      <c r="A41" s="136"/>
      <c r="B41" s="137"/>
      <c r="C41" s="173" t="s">
        <v>147</v>
      </c>
      <c r="D41" s="174"/>
      <c r="E41" s="152"/>
      <c r="F41" s="152"/>
      <c r="G41" s="152"/>
      <c r="H41" s="152"/>
      <c r="I41" s="152"/>
      <c r="J41" s="152"/>
      <c r="K41" s="152"/>
      <c r="L41" s="152"/>
      <c r="M41" s="152"/>
      <c r="N41" s="152"/>
      <c r="O41" s="152"/>
      <c r="P41" s="152"/>
      <c r="Q41" s="153"/>
      <c r="R41" s="153"/>
      <c r="S41" s="154"/>
      <c r="T41" s="155"/>
      <c r="U41" s="154"/>
      <c r="V41" s="154"/>
      <c r="W41" s="154"/>
      <c r="X41" s="154"/>
      <c r="Y41" s="152"/>
      <c r="Z41" s="152"/>
      <c r="AA41" s="152"/>
      <c r="AB41" s="152"/>
      <c r="AC41" s="152"/>
      <c r="AD41" s="152"/>
      <c r="AE41" s="152"/>
      <c r="AF41" s="152"/>
      <c r="AG41" s="152"/>
      <c r="AH41" s="152"/>
      <c r="AI41" s="152"/>
      <c r="AJ41" s="154"/>
      <c r="AK41" s="154"/>
      <c r="AL41" s="152"/>
      <c r="AM41" s="152"/>
      <c r="AN41" s="152"/>
      <c r="AO41" s="152"/>
      <c r="AP41" s="154"/>
      <c r="AQ41" s="154"/>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4"/>
      <c r="BY41" s="152"/>
      <c r="BZ41" s="155"/>
      <c r="CA41" s="154"/>
      <c r="CB41" s="154"/>
      <c r="CC41" s="154"/>
      <c r="CD41" s="154"/>
      <c r="CE41" s="154"/>
      <c r="CF41" s="154"/>
      <c r="CG41" s="154"/>
      <c r="CH41" s="154"/>
      <c r="CI41" s="154"/>
      <c r="CJ41" s="154"/>
      <c r="CK41" s="154"/>
    </row>
    <row r="42" spans="1:89" s="139" customFormat="1" ht="24.75" customHeight="1">
      <c r="A42" s="136"/>
      <c r="B42" s="137"/>
      <c r="C42" s="208" t="s">
        <v>357</v>
      </c>
      <c r="D42" s="175"/>
      <c r="E42" s="152"/>
      <c r="F42" s="152"/>
      <c r="G42" s="152"/>
      <c r="H42" s="152"/>
      <c r="I42" s="152"/>
      <c r="J42" s="152"/>
      <c r="K42" s="152"/>
      <c r="L42" s="152"/>
      <c r="M42" s="152"/>
      <c r="N42" s="152"/>
      <c r="O42" s="152"/>
      <c r="P42" s="152"/>
      <c r="Q42" s="153"/>
      <c r="R42" s="153"/>
      <c r="S42" s="154"/>
      <c r="T42" s="154"/>
      <c r="U42" s="154"/>
      <c r="V42" s="154"/>
      <c r="W42" s="154"/>
      <c r="X42" s="156"/>
      <c r="Y42" s="152"/>
      <c r="Z42" s="152"/>
      <c r="AA42" s="152"/>
      <c r="AB42" s="152"/>
      <c r="AC42" s="152"/>
      <c r="AD42" s="152"/>
      <c r="AE42" s="152"/>
      <c r="AF42" s="152"/>
      <c r="AG42" s="152"/>
      <c r="AH42" s="152"/>
      <c r="AI42" s="152"/>
      <c r="AJ42" s="154"/>
      <c r="AK42" s="154"/>
      <c r="AL42" s="152"/>
      <c r="AM42" s="152"/>
      <c r="AN42" s="152"/>
      <c r="AO42" s="152"/>
      <c r="AP42" s="154"/>
      <c r="AQ42" s="154"/>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4"/>
      <c r="BY42" s="152"/>
      <c r="BZ42" s="154"/>
      <c r="CA42" s="154"/>
      <c r="CB42" s="156"/>
      <c r="CC42" s="154"/>
      <c r="CD42" s="154"/>
      <c r="CE42" s="154"/>
      <c r="CF42" s="201"/>
      <c r="CG42" s="154"/>
      <c r="CH42" s="201"/>
      <c r="CI42" s="154"/>
      <c r="CJ42" s="154"/>
      <c r="CK42" s="154"/>
    </row>
    <row r="43" spans="1:89" s="139" customFormat="1" ht="18" customHeight="1">
      <c r="A43" s="136"/>
      <c r="B43" s="137"/>
      <c r="C43" s="173" t="s">
        <v>348</v>
      </c>
      <c r="D43" s="176"/>
      <c r="E43" s="152"/>
      <c r="F43" s="152"/>
      <c r="G43" s="152"/>
      <c r="H43" s="152"/>
      <c r="I43" s="152"/>
      <c r="J43" s="152"/>
      <c r="K43" s="152"/>
      <c r="L43" s="152"/>
      <c r="M43" s="152"/>
      <c r="N43" s="152"/>
      <c r="O43" s="152"/>
      <c r="P43" s="152"/>
      <c r="Q43" s="153"/>
      <c r="R43" s="153"/>
      <c r="S43" s="154"/>
      <c r="T43" s="154"/>
      <c r="U43" s="154"/>
      <c r="V43" s="154"/>
      <c r="W43" s="154"/>
      <c r="X43" s="154"/>
      <c r="Y43" s="152"/>
      <c r="Z43" s="152"/>
      <c r="AA43" s="152"/>
      <c r="AB43" s="152"/>
      <c r="AC43" s="152"/>
      <c r="AD43" s="152"/>
      <c r="AE43" s="152"/>
      <c r="AF43" s="152"/>
      <c r="AG43" s="152"/>
      <c r="AH43" s="152"/>
      <c r="AI43" s="152"/>
      <c r="AJ43" s="154"/>
      <c r="AK43" s="157">
        <f>D43</f>
        <v>0</v>
      </c>
      <c r="AL43" s="152"/>
      <c r="AM43" s="152"/>
      <c r="AN43" s="152"/>
      <c r="AO43" s="152"/>
      <c r="AP43" s="154"/>
      <c r="AQ43" s="154"/>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4"/>
      <c r="BY43" s="152"/>
      <c r="BZ43" s="154"/>
      <c r="CA43" s="154"/>
      <c r="CB43" s="154"/>
      <c r="CC43" s="154"/>
      <c r="CD43" s="157">
        <f>D43</f>
        <v>0</v>
      </c>
      <c r="CE43" s="154"/>
      <c r="CF43" s="154"/>
      <c r="CG43" s="154"/>
      <c r="CH43" s="154"/>
      <c r="CI43" s="154"/>
      <c r="CJ43" s="154"/>
      <c r="CK43" s="154"/>
    </row>
    <row r="44" spans="1:89" s="139" customFormat="1" ht="18" customHeight="1">
      <c r="A44" s="136"/>
      <c r="B44" s="137"/>
      <c r="C44" s="173" t="s">
        <v>351</v>
      </c>
      <c r="D44" s="204"/>
      <c r="E44" s="152"/>
      <c r="F44" s="152"/>
      <c r="G44" s="152"/>
      <c r="H44" s="152"/>
      <c r="I44" s="152"/>
      <c r="J44" s="152"/>
      <c r="K44" s="152"/>
      <c r="L44" s="152"/>
      <c r="M44" s="152"/>
      <c r="N44" s="152"/>
      <c r="O44" s="152"/>
      <c r="P44" s="152"/>
      <c r="Q44" s="153"/>
      <c r="R44" s="153"/>
      <c r="S44" s="154"/>
      <c r="T44" s="154"/>
      <c r="U44" s="154"/>
      <c r="V44" s="154"/>
      <c r="W44" s="154"/>
      <c r="X44" s="154"/>
      <c r="Y44" s="152"/>
      <c r="Z44" s="152"/>
      <c r="AA44" s="152"/>
      <c r="AB44" s="152"/>
      <c r="AC44" s="152"/>
      <c r="AD44" s="152"/>
      <c r="AE44" s="152"/>
      <c r="AF44" s="152"/>
      <c r="AG44" s="152"/>
      <c r="AH44" s="152"/>
      <c r="AI44" s="152"/>
      <c r="AJ44" s="154"/>
      <c r="AK44" s="154"/>
      <c r="AL44" s="152"/>
      <c r="AM44" s="152"/>
      <c r="AN44" s="152"/>
      <c r="AO44" s="152"/>
      <c r="AP44" s="154"/>
      <c r="AQ44" s="205"/>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4"/>
      <c r="BY44" s="152"/>
      <c r="BZ44" s="154"/>
      <c r="CA44" s="154"/>
      <c r="CB44" s="154"/>
      <c r="CC44" s="154"/>
      <c r="CD44" s="154"/>
      <c r="CE44" s="154"/>
      <c r="CF44" s="205"/>
      <c r="CG44" s="154"/>
      <c r="CH44" s="205"/>
      <c r="CI44" s="154"/>
      <c r="CJ44" s="154"/>
      <c r="CK44" s="154"/>
    </row>
    <row r="45" spans="1:89" s="139" customFormat="1" ht="18" customHeight="1">
      <c r="A45" s="136"/>
      <c r="B45" s="137"/>
      <c r="C45" s="173" t="s">
        <v>148</v>
      </c>
      <c r="D45" s="177"/>
      <c r="E45" s="152"/>
      <c r="F45" s="152"/>
      <c r="G45" s="152"/>
      <c r="H45" s="152"/>
      <c r="I45" s="152"/>
      <c r="J45" s="152"/>
      <c r="K45" s="152"/>
      <c r="L45" s="152"/>
      <c r="M45" s="152"/>
      <c r="N45" s="152"/>
      <c r="O45" s="152"/>
      <c r="P45" s="152"/>
      <c r="Q45" s="153"/>
      <c r="R45" s="158"/>
      <c r="S45" s="154"/>
      <c r="T45" s="154"/>
      <c r="U45" s="154"/>
      <c r="V45" s="154"/>
      <c r="W45" s="154"/>
      <c r="X45" s="154"/>
      <c r="Y45" s="152"/>
      <c r="Z45" s="152"/>
      <c r="AA45" s="152"/>
      <c r="AB45" s="152"/>
      <c r="AC45" s="152"/>
      <c r="AD45" s="152"/>
      <c r="AE45" s="152"/>
      <c r="AF45" s="152"/>
      <c r="AG45" s="152"/>
      <c r="AH45" s="152"/>
      <c r="AI45" s="152"/>
      <c r="AJ45" s="154"/>
      <c r="AK45" s="154"/>
      <c r="AL45" s="152"/>
      <c r="AM45" s="152"/>
      <c r="AN45" s="152"/>
      <c r="AO45" s="152"/>
      <c r="AP45" s="154"/>
      <c r="AQ45" s="154"/>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9"/>
      <c r="BY45" s="152"/>
      <c r="BZ45" s="154"/>
      <c r="CA45" s="154"/>
      <c r="CB45" s="154"/>
      <c r="CC45" s="154"/>
      <c r="CD45" s="154"/>
      <c r="CE45" s="154"/>
      <c r="CF45" s="154"/>
      <c r="CG45" s="154"/>
      <c r="CH45" s="154"/>
      <c r="CI45" s="154"/>
      <c r="CJ45" s="154"/>
      <c r="CK45" s="154"/>
    </row>
    <row r="46" spans="1:89" s="142" customFormat="1" ht="16.5" customHeight="1" thickBot="1">
      <c r="A46" s="140"/>
      <c r="B46" s="141"/>
      <c r="C46" s="178" t="s">
        <v>4</v>
      </c>
      <c r="D46" s="179">
        <f>E46+G46+I46+K46+M46+O46+Q46+AV46+AX46+BB46+BD46+BF46+BH46+BJ46+BL46+BN46+BP46+BR46+BT46+BV46+BX46</f>
        <v>0</v>
      </c>
      <c r="E46" s="161">
        <f>E7+E40-F40</f>
        <v>0</v>
      </c>
      <c r="F46" s="160"/>
      <c r="G46" s="160"/>
      <c r="H46" s="161">
        <f>H7+H40-G40</f>
        <v>0</v>
      </c>
      <c r="I46" s="161">
        <f>I40+I7-J40</f>
        <v>0</v>
      </c>
      <c r="J46" s="160"/>
      <c r="K46" s="161">
        <f>K7+K40-L40</f>
        <v>0</v>
      </c>
      <c r="L46" s="162"/>
      <c r="M46" s="161">
        <f>M7+M40-N40</f>
        <v>0</v>
      </c>
      <c r="N46" s="162"/>
      <c r="O46" s="162"/>
      <c r="P46" s="161">
        <f>P7+P40-O40</f>
        <v>0</v>
      </c>
      <c r="Q46" s="163">
        <f>Q40-R45-R40</f>
        <v>0</v>
      </c>
      <c r="R46" s="162"/>
      <c r="S46" s="164">
        <f>S40-T41</f>
        <v>0</v>
      </c>
      <c r="T46" s="162"/>
      <c r="U46" s="166">
        <f>U7+U40</f>
        <v>0</v>
      </c>
      <c r="V46" s="166">
        <f>V7+V40</f>
        <v>0</v>
      </c>
      <c r="W46" s="165">
        <f>W40-X42-X40</f>
        <v>0</v>
      </c>
      <c r="X46" s="162"/>
      <c r="Y46" s="166">
        <f aca="true" t="shared" si="14" ref="Y46:AI46">Y40+Y7</f>
        <v>0</v>
      </c>
      <c r="Z46" s="166">
        <f t="shared" si="14"/>
        <v>0</v>
      </c>
      <c r="AA46" s="166">
        <f t="shared" si="14"/>
        <v>0</v>
      </c>
      <c r="AB46" s="166">
        <f t="shared" si="14"/>
        <v>0</v>
      </c>
      <c r="AC46" s="166">
        <f t="shared" si="14"/>
        <v>0</v>
      </c>
      <c r="AD46" s="166">
        <f t="shared" si="14"/>
        <v>0</v>
      </c>
      <c r="AE46" s="166">
        <f>AE40+AE7</f>
        <v>0</v>
      </c>
      <c r="AF46" s="166">
        <f t="shared" si="14"/>
        <v>0</v>
      </c>
      <c r="AG46" s="166">
        <f t="shared" si="14"/>
        <v>0</v>
      </c>
      <c r="AH46" s="166">
        <f t="shared" si="14"/>
        <v>0</v>
      </c>
      <c r="AI46" s="166">
        <f t="shared" si="14"/>
        <v>0</v>
      </c>
      <c r="AJ46" s="167">
        <f>AJ40-AK43</f>
        <v>0</v>
      </c>
      <c r="AK46" s="162" t="s">
        <v>102</v>
      </c>
      <c r="AL46" s="166">
        <f>AL7+AL40</f>
        <v>0</v>
      </c>
      <c r="AM46" s="166">
        <f>AM7+AM40</f>
        <v>0</v>
      </c>
      <c r="AN46" s="166">
        <f>AN7+AN40</f>
        <v>0</v>
      </c>
      <c r="AO46" s="166">
        <f>AO7+AO40</f>
        <v>0</v>
      </c>
      <c r="AP46" s="206">
        <f>AP40-AQ44</f>
        <v>0</v>
      </c>
      <c r="AQ46" s="162"/>
      <c r="AR46" s="166">
        <f>AR7+AR40</f>
        <v>0</v>
      </c>
      <c r="AS46" s="166">
        <f>AS7+AS40</f>
        <v>0</v>
      </c>
      <c r="AT46" s="166">
        <f>AT7+AT40</f>
        <v>0</v>
      </c>
      <c r="AU46" s="166">
        <f>AU7+AU40</f>
        <v>0</v>
      </c>
      <c r="AV46" s="168">
        <f>AV7+AV40-AW40</f>
        <v>0</v>
      </c>
      <c r="AW46" s="162"/>
      <c r="AX46" s="168">
        <f>AX7+AX40-AY40</f>
        <v>0</v>
      </c>
      <c r="AY46" s="162"/>
      <c r="AZ46" s="168">
        <f>AZ7+AZ40-BA40</f>
        <v>0</v>
      </c>
      <c r="BA46" s="162"/>
      <c r="BB46" s="168">
        <f>IF(BB7+BB40-BC40-BC7&gt;0,BB7+BB40-BC40-BC7,0)</f>
        <v>0</v>
      </c>
      <c r="BC46" s="168">
        <f>IF(BC7+BC40-BB40-BB7&gt;0,BC7+BC40-BB40-BB7,0)</f>
        <v>0</v>
      </c>
      <c r="BD46" s="168">
        <f>IF(BD7+BD40-BE40-BE7&gt;0,BD7+BD40-BE40-BE7,0)</f>
        <v>0</v>
      </c>
      <c r="BE46" s="168">
        <f>IF(BE7+BE40-BD40-BD7&gt;0,BE7+BE40-BD40-BD7,0)</f>
        <v>0</v>
      </c>
      <c r="BF46" s="168">
        <f>IF(BF7+BF40-BG40-BG7&gt;0,BF7+BF40-BG40-BG7,0)</f>
        <v>0</v>
      </c>
      <c r="BG46" s="168">
        <f>IF(BG7+BG40-BF40-BF7&gt;0,BG7+BG40-BF40-BF7,0)</f>
        <v>0</v>
      </c>
      <c r="BH46" s="168">
        <f>IF(BH7+BH40-BI40-BI7&gt;0,BH7+BH40-BI40-BI7,0)</f>
        <v>0</v>
      </c>
      <c r="BI46" s="168">
        <f>IF(BI7+BI40-BH40-BH7&gt;0,BI7+BI40-BH40-BH7,0)</f>
        <v>0</v>
      </c>
      <c r="BJ46" s="168">
        <f>IF(BJ7+BJ40-BK40-BK7&gt;0,BJ7+BJ40-BK40-BK7,0)</f>
        <v>0</v>
      </c>
      <c r="BK46" s="168">
        <f>IF(BK7+BK40-BJ40-BJ7&gt;0,BK7+BK40-BJ40-BJ7,0)</f>
        <v>0</v>
      </c>
      <c r="BL46" s="168">
        <f>IF(BL7+BL40-BM40-BM7&gt;0,BL7+BL40-BM40-BM7,0)</f>
        <v>0</v>
      </c>
      <c r="BM46" s="168">
        <f>IF(BM7+BM40-BL40-BL7&gt;0,BM7+BM40-BL40-BL7,0)</f>
        <v>0</v>
      </c>
      <c r="BN46" s="168">
        <f>IF(BN7+BN40-BO40-BO7&gt;0,BN7+BN40-BO40-BO7,0)</f>
        <v>0</v>
      </c>
      <c r="BO46" s="168">
        <f>IF(BO7+BO40-BN40-BN7&gt;0,BO7+BO40-BN40-BN7,0)</f>
        <v>0</v>
      </c>
      <c r="BP46" s="168">
        <f>IF(BP7+BP40-BQ7-BQ40&gt;0,BP7+BP40-BQ40-BQ7,0)</f>
        <v>0</v>
      </c>
      <c r="BQ46" s="168">
        <f>IF(-BP7-BP40+BQ7+BQ40&gt;0,BQ7-BP7-BP40+BQ40,0)</f>
        <v>0</v>
      </c>
      <c r="BR46" s="168">
        <f>IF(BR7+BR40-BS40-BS7&gt;0,BR7+BR40-BS40-BS7,0)</f>
        <v>0</v>
      </c>
      <c r="BS46" s="168">
        <f>IF(BS7+BS40-BR40-BR7&gt;0,BS7+BS40-BR40-BR7,0)</f>
        <v>0</v>
      </c>
      <c r="BT46" s="168">
        <f>IF(BT7+BT40-BU40-BU7&gt;0,BT7+BT40-BU40-BU7,0)</f>
        <v>0</v>
      </c>
      <c r="BU46" s="168">
        <f>IF(BU7+BU40-BT40-BT7&gt;0,BU7+BU40-BT40-BT7,0)</f>
        <v>0</v>
      </c>
      <c r="BV46" s="168">
        <f>IF(BV7+BV40-BW40-BW7&gt;0,BV7+BV40-BW40-BW7,0)</f>
        <v>0</v>
      </c>
      <c r="BW46" s="168">
        <f>IF(BW7+BW40-BV40-BV7&gt;0,BW7+BW40-BV40-BV7,0)</f>
        <v>0</v>
      </c>
      <c r="BX46" s="162"/>
      <c r="BY46" s="168">
        <f>BY7+BY40-BX40-BX45</f>
        <v>0</v>
      </c>
      <c r="BZ46" s="162"/>
      <c r="CA46" s="168">
        <f>CA7+CA40-BZ40-BZ41</f>
        <v>0</v>
      </c>
      <c r="CB46" s="162"/>
      <c r="CC46" s="168">
        <f>CC7+CC40-CB40-CB42</f>
        <v>0</v>
      </c>
      <c r="CD46" s="162"/>
      <c r="CE46" s="168">
        <f>CE7+CE40-CD40-CD43</f>
        <v>0</v>
      </c>
      <c r="CF46" s="162"/>
      <c r="CG46" s="168">
        <f>CG7+CG40-CF40-CF44</f>
        <v>0</v>
      </c>
      <c r="CH46" s="162"/>
      <c r="CI46" s="168">
        <f>CI7+CI40-CH40-CH44</f>
        <v>0</v>
      </c>
      <c r="CJ46" s="162"/>
      <c r="CK46" s="168">
        <f>CK7+CK40-CJ40</f>
        <v>0</v>
      </c>
    </row>
    <row r="47" ht="9" customHeight="1"/>
    <row r="48" spans="7:80" ht="9" customHeight="1">
      <c r="G48" s="143"/>
      <c r="K48" s="260"/>
      <c r="L48" s="260"/>
      <c r="M48" s="260"/>
      <c r="N48" s="260"/>
      <c r="Q48" s="170">
        <f>S40+W40+AJ40+AP40</f>
        <v>0</v>
      </c>
      <c r="R48" s="143"/>
      <c r="BB48" s="143"/>
      <c r="BY48" s="170">
        <f>CA46+CC46+CE46+CG46+CI46+CK46</f>
        <v>0</v>
      </c>
      <c r="BZ48" s="143"/>
      <c r="CB48" s="170">
        <f>CA40+CC40</f>
        <v>0</v>
      </c>
    </row>
    <row r="49" spans="11:80" ht="9" customHeight="1">
      <c r="K49" s="259"/>
      <c r="L49" s="259"/>
      <c r="Q49" s="169" t="s">
        <v>213</v>
      </c>
      <c r="BY49" s="169" t="s">
        <v>212</v>
      </c>
      <c r="CB49" s="169" t="s">
        <v>212</v>
      </c>
    </row>
    <row r="50" spans="5:80" ht="15.75" customHeight="1">
      <c r="E50" s="90" t="s">
        <v>5</v>
      </c>
      <c r="G50" s="90" t="s">
        <v>103</v>
      </c>
      <c r="BY50" s="169" t="s">
        <v>214</v>
      </c>
      <c r="CB50" s="169" t="s">
        <v>215</v>
      </c>
    </row>
    <row r="51" spans="3:89" ht="15.75" customHeight="1">
      <c r="C51" s="144" t="s">
        <v>105</v>
      </c>
      <c r="D51" s="145">
        <f>D40-E51</f>
        <v>0</v>
      </c>
      <c r="E51" s="274">
        <f aca="true" t="shared" si="15" ref="E51:E56">E40+G40+I40+K40+M40+S40+W40+AV40+AX40+BB40+BD40+BF40+BH40+BJ40+BL40+BN40+BP40+BR40+BT40+AJ40+BV40+O40+BZ40+CB40+CD40+CF40+CH40+CJ40+AZ40+AP40</f>
        <v>0</v>
      </c>
      <c r="F51" s="274"/>
      <c r="G51" s="274">
        <f aca="true" t="shared" si="16" ref="G51:G56">F40+H40+J40+L40+N40+T40+X40+AK40+AW40+AY40+BC40+BE40+BG40+BI40+BK40+BM40+BO40+P40+BQ40+BS40+BU40+BW40+CA40+CC40+CE40+CG40+CI40+CK40+BA40+AQ40</f>
        <v>0</v>
      </c>
      <c r="H51" s="274"/>
      <c r="I51" s="146">
        <f aca="true" t="shared" si="17" ref="I51:I56">E51-G51</f>
        <v>0</v>
      </c>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7"/>
      <c r="CI51" s="147"/>
      <c r="CJ51" s="147"/>
      <c r="CK51" s="147"/>
    </row>
    <row r="52" spans="4:89" ht="13.5" customHeight="1">
      <c r="D52" s="146"/>
      <c r="E52" s="274">
        <f t="shared" si="15"/>
        <v>0</v>
      </c>
      <c r="F52" s="274"/>
      <c r="G52" s="274">
        <f t="shared" si="16"/>
        <v>0</v>
      </c>
      <c r="H52" s="274"/>
      <c r="I52" s="146">
        <f t="shared" si="17"/>
        <v>0</v>
      </c>
      <c r="CD52" s="143"/>
      <c r="CE52" s="143"/>
      <c r="CF52" s="143"/>
      <c r="CG52" s="143"/>
      <c r="CH52" s="147"/>
      <c r="CI52" s="147"/>
      <c r="CJ52" s="147"/>
      <c r="CK52" s="147"/>
    </row>
    <row r="53" spans="4:12" ht="12" customHeight="1">
      <c r="D53" s="146"/>
      <c r="E53" s="274">
        <f t="shared" si="15"/>
        <v>0</v>
      </c>
      <c r="F53" s="274"/>
      <c r="G53" s="274">
        <f t="shared" si="16"/>
        <v>0</v>
      </c>
      <c r="H53" s="274"/>
      <c r="I53" s="146">
        <f t="shared" si="17"/>
        <v>0</v>
      </c>
      <c r="K53" s="259"/>
      <c r="L53" s="259"/>
    </row>
    <row r="54" spans="4:9" ht="12" customHeight="1">
      <c r="D54" s="146"/>
      <c r="E54" s="274">
        <f t="shared" si="15"/>
        <v>0</v>
      </c>
      <c r="F54" s="274"/>
      <c r="G54" s="274">
        <f t="shared" si="16"/>
        <v>0</v>
      </c>
      <c r="H54" s="274"/>
      <c r="I54" s="146">
        <f t="shared" si="17"/>
        <v>0</v>
      </c>
    </row>
    <row r="55" spans="4:9" ht="15" customHeight="1">
      <c r="D55" s="146"/>
      <c r="E55" s="274">
        <f t="shared" si="15"/>
        <v>0</v>
      </c>
      <c r="F55" s="274"/>
      <c r="G55" s="274">
        <f t="shared" si="16"/>
        <v>0</v>
      </c>
      <c r="H55" s="274"/>
      <c r="I55" s="146">
        <f t="shared" si="17"/>
        <v>0</v>
      </c>
    </row>
    <row r="56" spans="4:9" ht="14.25" customHeight="1">
      <c r="D56" s="146">
        <f>D46-E56</f>
        <v>0</v>
      </c>
      <c r="E56" s="274">
        <f t="shared" si="15"/>
        <v>0</v>
      </c>
      <c r="F56" s="274"/>
      <c r="G56" s="274">
        <f t="shared" si="16"/>
        <v>0</v>
      </c>
      <c r="H56" s="274"/>
      <c r="I56" s="146">
        <f t="shared" si="17"/>
        <v>0</v>
      </c>
    </row>
    <row r="57" ht="13.5" customHeight="1"/>
    <row r="58" ht="9" customHeight="1"/>
    <row r="59" ht="9" customHeight="1">
      <c r="G59" s="143"/>
    </row>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sheetData>
  <sheetProtection insertRows="0" deleteRows="0"/>
  <mergeCells count="67">
    <mergeCell ref="AL6:AO6"/>
    <mergeCell ref="AP4:AQ5"/>
    <mergeCell ref="E55:F55"/>
    <mergeCell ref="E56:F56"/>
    <mergeCell ref="G53:H53"/>
    <mergeCell ref="G54:H54"/>
    <mergeCell ref="G55:H55"/>
    <mergeCell ref="G56:H56"/>
    <mergeCell ref="E54:F54"/>
    <mergeCell ref="K53:L53"/>
    <mergeCell ref="AL4:AO4"/>
    <mergeCell ref="BR4:BS5"/>
    <mergeCell ref="CB5:CC5"/>
    <mergeCell ref="BZ5:CA5"/>
    <mergeCell ref="BT4:BU5"/>
    <mergeCell ref="BV4:BW5"/>
    <mergeCell ref="BN4:BO5"/>
    <mergeCell ref="BJ4:BK5"/>
    <mergeCell ref="AX4:AY5"/>
    <mergeCell ref="BD4:BE5"/>
    <mergeCell ref="CJ4:CK4"/>
    <mergeCell ref="CJ5:CK5"/>
    <mergeCell ref="BX4:BY5"/>
    <mergeCell ref="CH4:CI4"/>
    <mergeCell ref="CB4:CC4"/>
    <mergeCell ref="B2:C2"/>
    <mergeCell ref="I4:J5"/>
    <mergeCell ref="BP4:BQ5"/>
    <mergeCell ref="Y4:AI4"/>
    <mergeCell ref="BL4:BM5"/>
    <mergeCell ref="A7:C7"/>
    <mergeCell ref="E4:F5"/>
    <mergeCell ref="G4:H5"/>
    <mergeCell ref="A4:A6"/>
    <mergeCell ref="D4:D6"/>
    <mergeCell ref="B4:B6"/>
    <mergeCell ref="C4:C6"/>
    <mergeCell ref="E52:F52"/>
    <mergeCell ref="G52:H52"/>
    <mergeCell ref="E53:F53"/>
    <mergeCell ref="K4:L5"/>
    <mergeCell ref="BF4:BG5"/>
    <mergeCell ref="G51:H51"/>
    <mergeCell ref="E51:F51"/>
    <mergeCell ref="O4:P5"/>
    <mergeCell ref="AZ4:BA5"/>
    <mergeCell ref="AR6:AT6"/>
    <mergeCell ref="CF5:CG5"/>
    <mergeCell ref="K49:L49"/>
    <mergeCell ref="K48:L48"/>
    <mergeCell ref="AV4:AW5"/>
    <mergeCell ref="M4:N5"/>
    <mergeCell ref="AB6:AI6"/>
    <mergeCell ref="AR4:AU4"/>
    <mergeCell ref="W4:X5"/>
    <mergeCell ref="S4:T5"/>
    <mergeCell ref="M48:N48"/>
    <mergeCell ref="BB4:BC5"/>
    <mergeCell ref="Q4:R5"/>
    <mergeCell ref="BH4:BI5"/>
    <mergeCell ref="AJ4:AK5"/>
    <mergeCell ref="U4:V4"/>
    <mergeCell ref="CH5:CI5"/>
    <mergeCell ref="CD4:CE4"/>
    <mergeCell ref="CD5:CE5"/>
    <mergeCell ref="BZ4:CA4"/>
    <mergeCell ref="CF4:CG4"/>
  </mergeCells>
  <printOptions/>
  <pageMargins left="0.2362204724409449" right="0.2362204724409449" top="0.7480314960629921" bottom="0.7480314960629921" header="0.31496062992125984" footer="0.31496062992125984"/>
  <pageSetup horizontalDpi="300" verticalDpi="300" orientation="landscape" paperSize="8" scale="25" r:id="rId1"/>
  <colBreaks count="2" manualBreakCount="2">
    <brk id="35" max="65535" man="1"/>
    <brk id="73" max="65535" man="1"/>
  </colBreaks>
</worksheet>
</file>

<file path=xl/worksheets/sheet5.xml><?xml version="1.0" encoding="utf-8"?>
<worksheet xmlns="http://schemas.openxmlformats.org/spreadsheetml/2006/main" xmlns:r="http://schemas.openxmlformats.org/officeDocument/2006/relationships">
  <dimension ref="A1:CK59"/>
  <sheetViews>
    <sheetView view="pageBreakPreview" zoomScaleSheetLayoutView="100" zoomScalePageLayoutView="0" workbookViewId="0" topLeftCell="A1">
      <pane xSplit="4" ySplit="7" topLeftCell="BU20" activePane="bottomRight" state="frozen"/>
      <selection pane="topLeft" activeCell="A1" sqref="A1"/>
      <selection pane="topRight" activeCell="E1" sqref="E1"/>
      <selection pane="bottomLeft" activeCell="A8" sqref="A8"/>
      <selection pane="bottomRight" activeCell="A8" sqref="A8"/>
    </sheetView>
  </sheetViews>
  <sheetFormatPr defaultColWidth="9.140625" defaultRowHeight="12.75"/>
  <cols>
    <col min="1" max="1" width="4.00390625" style="92" customWidth="1"/>
    <col min="2" max="2" width="10.28125" style="92" customWidth="1"/>
    <col min="3" max="3" width="43.28125" style="95" customWidth="1"/>
    <col min="4" max="4" width="15.28125" style="90" customWidth="1"/>
    <col min="5" max="5" width="12.28125" style="90" customWidth="1"/>
    <col min="6" max="67" width="11.7109375" style="90" customWidth="1"/>
    <col min="68" max="68" width="10.7109375" style="90" customWidth="1"/>
    <col min="69" max="71" width="11.8515625" style="90" customWidth="1"/>
    <col min="72" max="85" width="11.7109375" style="90" customWidth="1"/>
    <col min="86" max="89" width="11.7109375" style="91" customWidth="1"/>
    <col min="90" max="16384" width="9.140625" style="92" customWidth="1"/>
  </cols>
  <sheetData>
    <row r="1" spans="1:4" ht="12.75">
      <c r="A1" s="87" t="s">
        <v>10</v>
      </c>
      <c r="B1" s="87"/>
      <c r="C1" s="88"/>
      <c r="D1" s="89"/>
    </row>
    <row r="2" spans="1:4" ht="12.75">
      <c r="A2" s="87" t="s">
        <v>104</v>
      </c>
      <c r="B2" s="306" t="str">
        <f ca="1">MID(CELL("ИМЯФАЙЛА",A1),SEARCH("]",CELL("ИМЯФАЙЛА",A1))+1,255)</f>
        <v>Февраль</v>
      </c>
      <c r="C2" s="306"/>
      <c r="D2" s="88" t="s">
        <v>350</v>
      </c>
    </row>
    <row r="3" spans="1:4" ht="13.5" thickBot="1">
      <c r="A3" s="93"/>
      <c r="B3" s="94"/>
      <c r="C3" s="94"/>
      <c r="D3" s="95"/>
    </row>
    <row r="4" spans="1:89" ht="12.75" customHeight="1" thickBot="1">
      <c r="A4" s="288" t="s">
        <v>6</v>
      </c>
      <c r="B4" s="294" t="s">
        <v>7</v>
      </c>
      <c r="C4" s="297" t="s">
        <v>0</v>
      </c>
      <c r="D4" s="291" t="s">
        <v>8</v>
      </c>
      <c r="E4" s="286" t="s">
        <v>195</v>
      </c>
      <c r="F4" s="236"/>
      <c r="G4" s="235" t="s">
        <v>196</v>
      </c>
      <c r="H4" s="236"/>
      <c r="I4" s="235" t="s">
        <v>197</v>
      </c>
      <c r="J4" s="236"/>
      <c r="K4" s="275" t="s">
        <v>324</v>
      </c>
      <c r="L4" s="276"/>
      <c r="M4" s="261" t="s">
        <v>325</v>
      </c>
      <c r="N4" s="236"/>
      <c r="O4" s="279" t="s">
        <v>198</v>
      </c>
      <c r="P4" s="280"/>
      <c r="Q4" s="238" t="s">
        <v>139</v>
      </c>
      <c r="R4" s="239"/>
      <c r="S4" s="270" t="s">
        <v>109</v>
      </c>
      <c r="T4" s="271"/>
      <c r="U4" s="246" t="s">
        <v>218</v>
      </c>
      <c r="V4" s="247"/>
      <c r="W4" s="267" t="s">
        <v>356</v>
      </c>
      <c r="X4" s="268"/>
      <c r="Y4" s="307" t="s">
        <v>149</v>
      </c>
      <c r="Z4" s="308"/>
      <c r="AA4" s="308"/>
      <c r="AB4" s="308"/>
      <c r="AC4" s="308"/>
      <c r="AD4" s="308"/>
      <c r="AE4" s="308"/>
      <c r="AF4" s="308"/>
      <c r="AG4" s="308"/>
      <c r="AH4" s="308"/>
      <c r="AI4" s="309"/>
      <c r="AJ4" s="242" t="s">
        <v>150</v>
      </c>
      <c r="AK4" s="243"/>
      <c r="AL4" s="310" t="s">
        <v>107</v>
      </c>
      <c r="AM4" s="310"/>
      <c r="AN4" s="310"/>
      <c r="AO4" s="310"/>
      <c r="AP4" s="314" t="s">
        <v>347</v>
      </c>
      <c r="AQ4" s="315"/>
      <c r="AR4" s="264" t="s">
        <v>346</v>
      </c>
      <c r="AS4" s="265"/>
      <c r="AT4" s="265"/>
      <c r="AU4" s="266"/>
      <c r="AV4" s="235" t="s">
        <v>199</v>
      </c>
      <c r="AW4" s="236"/>
      <c r="AX4" s="235" t="s">
        <v>200</v>
      </c>
      <c r="AY4" s="236"/>
      <c r="AZ4" s="235" t="s">
        <v>345</v>
      </c>
      <c r="BA4" s="236"/>
      <c r="BB4" s="235" t="s">
        <v>201</v>
      </c>
      <c r="BC4" s="236"/>
      <c r="BD4" s="235" t="s">
        <v>202</v>
      </c>
      <c r="BE4" s="236"/>
      <c r="BF4" s="235" t="s">
        <v>203</v>
      </c>
      <c r="BG4" s="236"/>
      <c r="BH4" s="235" t="s">
        <v>204</v>
      </c>
      <c r="BI4" s="236"/>
      <c r="BJ4" s="261" t="s">
        <v>205</v>
      </c>
      <c r="BK4" s="236"/>
      <c r="BL4" s="261" t="s">
        <v>206</v>
      </c>
      <c r="BM4" s="236"/>
      <c r="BN4" s="261" t="s">
        <v>328</v>
      </c>
      <c r="BO4" s="235"/>
      <c r="BP4" s="279" t="s">
        <v>207</v>
      </c>
      <c r="BQ4" s="276"/>
      <c r="BR4" s="275" t="s">
        <v>208</v>
      </c>
      <c r="BS4" s="276"/>
      <c r="BT4" s="275" t="s">
        <v>146</v>
      </c>
      <c r="BU4" s="276"/>
      <c r="BV4" s="275" t="s">
        <v>209</v>
      </c>
      <c r="BW4" s="276"/>
      <c r="BX4" s="302" t="s">
        <v>112</v>
      </c>
      <c r="BY4" s="303"/>
      <c r="BZ4" s="254" t="s">
        <v>134</v>
      </c>
      <c r="CA4" s="255"/>
      <c r="CB4" s="254" t="s">
        <v>135</v>
      </c>
      <c r="CC4" s="255"/>
      <c r="CD4" s="250" t="s">
        <v>136</v>
      </c>
      <c r="CE4" s="251"/>
      <c r="CF4" s="256" t="s">
        <v>137</v>
      </c>
      <c r="CG4" s="251"/>
      <c r="CH4" s="256" t="s">
        <v>138</v>
      </c>
      <c r="CI4" s="251"/>
      <c r="CJ4" s="256" t="s">
        <v>145</v>
      </c>
      <c r="CK4" s="251"/>
    </row>
    <row r="5" spans="1:89" ht="45" customHeight="1">
      <c r="A5" s="289"/>
      <c r="B5" s="295"/>
      <c r="C5" s="298"/>
      <c r="D5" s="292"/>
      <c r="E5" s="287"/>
      <c r="F5" s="237"/>
      <c r="G5" s="237"/>
      <c r="H5" s="237"/>
      <c r="I5" s="237"/>
      <c r="J5" s="237"/>
      <c r="K5" s="277"/>
      <c r="L5" s="278"/>
      <c r="M5" s="237"/>
      <c r="N5" s="237"/>
      <c r="O5" s="281"/>
      <c r="P5" s="282"/>
      <c r="Q5" s="240"/>
      <c r="R5" s="241"/>
      <c r="S5" s="272"/>
      <c r="T5" s="273"/>
      <c r="U5" s="96" t="s">
        <v>217</v>
      </c>
      <c r="V5" s="96" t="s">
        <v>353</v>
      </c>
      <c r="W5" s="269"/>
      <c r="X5" s="269"/>
      <c r="Y5" s="96" t="s">
        <v>17</v>
      </c>
      <c r="Z5" s="96" t="s">
        <v>11</v>
      </c>
      <c r="AA5" s="96" t="s">
        <v>12</v>
      </c>
      <c r="AB5" s="96" t="s">
        <v>13</v>
      </c>
      <c r="AC5" s="96" t="s">
        <v>14</v>
      </c>
      <c r="AD5" s="96" t="s">
        <v>15</v>
      </c>
      <c r="AE5" s="96" t="s">
        <v>101</v>
      </c>
      <c r="AF5" s="96" t="s">
        <v>108</v>
      </c>
      <c r="AG5" s="96" t="s">
        <v>16</v>
      </c>
      <c r="AH5" s="97" t="s">
        <v>18</v>
      </c>
      <c r="AI5" s="98"/>
      <c r="AJ5" s="244"/>
      <c r="AK5" s="245"/>
      <c r="AL5" s="96" t="s">
        <v>11</v>
      </c>
      <c r="AM5" s="96" t="s">
        <v>12</v>
      </c>
      <c r="AN5" s="96" t="s">
        <v>13</v>
      </c>
      <c r="AO5" s="96" t="s">
        <v>355</v>
      </c>
      <c r="AP5" s="316"/>
      <c r="AQ5" s="317"/>
      <c r="AR5" s="96" t="s">
        <v>11</v>
      </c>
      <c r="AS5" s="96" t="s">
        <v>12</v>
      </c>
      <c r="AT5" s="96" t="s">
        <v>13</v>
      </c>
      <c r="AU5" s="96" t="s">
        <v>355</v>
      </c>
      <c r="AV5" s="237"/>
      <c r="AW5" s="237"/>
      <c r="AX5" s="237"/>
      <c r="AY5" s="237"/>
      <c r="AZ5" s="237"/>
      <c r="BA5" s="237"/>
      <c r="BB5" s="237"/>
      <c r="BC5" s="237"/>
      <c r="BD5" s="237"/>
      <c r="BE5" s="237"/>
      <c r="BF5" s="237"/>
      <c r="BG5" s="237"/>
      <c r="BH5" s="237"/>
      <c r="BI5" s="237"/>
      <c r="BJ5" s="237"/>
      <c r="BK5" s="237"/>
      <c r="BL5" s="237"/>
      <c r="BM5" s="237"/>
      <c r="BN5" s="313"/>
      <c r="BO5" s="313"/>
      <c r="BP5" s="277"/>
      <c r="BQ5" s="278"/>
      <c r="BR5" s="277"/>
      <c r="BS5" s="278"/>
      <c r="BT5" s="277"/>
      <c r="BU5" s="278"/>
      <c r="BV5" s="277"/>
      <c r="BW5" s="278"/>
      <c r="BX5" s="304"/>
      <c r="BY5" s="305"/>
      <c r="BZ5" s="312" t="s">
        <v>354</v>
      </c>
      <c r="CA5" s="312"/>
      <c r="CB5" s="311" t="s">
        <v>380</v>
      </c>
      <c r="CC5" s="311"/>
      <c r="CD5" s="252" t="s">
        <v>111</v>
      </c>
      <c r="CE5" s="253"/>
      <c r="CF5" s="257" t="s">
        <v>110</v>
      </c>
      <c r="CG5" s="258"/>
      <c r="CH5" s="248" t="s">
        <v>144</v>
      </c>
      <c r="CI5" s="249"/>
      <c r="CJ5" s="300" t="s">
        <v>106</v>
      </c>
      <c r="CK5" s="301"/>
    </row>
    <row r="6" spans="1:89" ht="13.5" thickBot="1">
      <c r="A6" s="290"/>
      <c r="B6" s="296"/>
      <c r="C6" s="299"/>
      <c r="D6" s="293"/>
      <c r="E6" s="99" t="s">
        <v>1</v>
      </c>
      <c r="F6" s="100" t="s">
        <v>2</v>
      </c>
      <c r="G6" s="100" t="s">
        <v>1</v>
      </c>
      <c r="H6" s="100" t="s">
        <v>2</v>
      </c>
      <c r="I6" s="100" t="s">
        <v>1</v>
      </c>
      <c r="J6" s="100" t="s">
        <v>2</v>
      </c>
      <c r="K6" s="100" t="s">
        <v>1</v>
      </c>
      <c r="L6" s="100" t="s">
        <v>2</v>
      </c>
      <c r="M6" s="100" t="s">
        <v>1</v>
      </c>
      <c r="N6" s="100" t="s">
        <v>2</v>
      </c>
      <c r="O6" s="100" t="s">
        <v>1</v>
      </c>
      <c r="P6" s="100" t="s">
        <v>2</v>
      </c>
      <c r="Q6" s="100" t="s">
        <v>1</v>
      </c>
      <c r="R6" s="100" t="s">
        <v>2</v>
      </c>
      <c r="S6" s="100" t="s">
        <v>1</v>
      </c>
      <c r="T6" s="100" t="s">
        <v>2</v>
      </c>
      <c r="U6" s="100" t="s">
        <v>1</v>
      </c>
      <c r="V6" s="100" t="s">
        <v>2</v>
      </c>
      <c r="W6" s="100" t="s">
        <v>1</v>
      </c>
      <c r="X6" s="100" t="s">
        <v>2</v>
      </c>
      <c r="Y6" s="100"/>
      <c r="Z6" s="100"/>
      <c r="AA6" s="100"/>
      <c r="AB6" s="262" t="s">
        <v>1</v>
      </c>
      <c r="AC6" s="263"/>
      <c r="AD6" s="263"/>
      <c r="AE6" s="263"/>
      <c r="AF6" s="263"/>
      <c r="AG6" s="263"/>
      <c r="AH6" s="263"/>
      <c r="AI6" s="263"/>
      <c r="AJ6" s="100" t="s">
        <v>1</v>
      </c>
      <c r="AK6" s="100" t="s">
        <v>2</v>
      </c>
      <c r="AL6" s="262" t="s">
        <v>1</v>
      </c>
      <c r="AM6" s="263"/>
      <c r="AN6" s="263"/>
      <c r="AO6" s="283"/>
      <c r="AP6" s="100" t="s">
        <v>1</v>
      </c>
      <c r="AQ6" s="100" t="s">
        <v>2</v>
      </c>
      <c r="AR6" s="262" t="s">
        <v>1</v>
      </c>
      <c r="AS6" s="263"/>
      <c r="AT6" s="283"/>
      <c r="AU6" s="101"/>
      <c r="AV6" s="100" t="s">
        <v>1</v>
      </c>
      <c r="AW6" s="100" t="s">
        <v>2</v>
      </c>
      <c r="AX6" s="100" t="s">
        <v>1</v>
      </c>
      <c r="AY6" s="100" t="s">
        <v>2</v>
      </c>
      <c r="AZ6" s="100" t="s">
        <v>1</v>
      </c>
      <c r="BA6" s="100" t="s">
        <v>2</v>
      </c>
      <c r="BB6" s="100" t="s">
        <v>1</v>
      </c>
      <c r="BC6" s="100" t="s">
        <v>2</v>
      </c>
      <c r="BD6" s="100" t="s">
        <v>1</v>
      </c>
      <c r="BE6" s="100" t="s">
        <v>2</v>
      </c>
      <c r="BF6" s="100" t="s">
        <v>1</v>
      </c>
      <c r="BG6" s="100" t="s">
        <v>2</v>
      </c>
      <c r="BH6" s="100" t="s">
        <v>1</v>
      </c>
      <c r="BI6" s="100" t="s">
        <v>2</v>
      </c>
      <c r="BJ6" s="100" t="s">
        <v>1</v>
      </c>
      <c r="BK6" s="100" t="s">
        <v>2</v>
      </c>
      <c r="BL6" s="100" t="s">
        <v>1</v>
      </c>
      <c r="BM6" s="100" t="s">
        <v>2</v>
      </c>
      <c r="BN6" s="102" t="s">
        <v>1</v>
      </c>
      <c r="BO6" s="102" t="s">
        <v>2</v>
      </c>
      <c r="BP6" s="103" t="s">
        <v>1</v>
      </c>
      <c r="BQ6" s="100" t="s">
        <v>2</v>
      </c>
      <c r="BR6" s="101" t="s">
        <v>1</v>
      </c>
      <c r="BS6" s="100" t="s">
        <v>2</v>
      </c>
      <c r="BT6" s="100" t="s">
        <v>1</v>
      </c>
      <c r="BU6" s="100" t="s">
        <v>2</v>
      </c>
      <c r="BV6" s="100" t="s">
        <v>1</v>
      </c>
      <c r="BW6" s="100" t="s">
        <v>2</v>
      </c>
      <c r="BX6" s="100" t="s">
        <v>1</v>
      </c>
      <c r="BY6" s="100" t="s">
        <v>2</v>
      </c>
      <c r="BZ6" s="100" t="s">
        <v>1</v>
      </c>
      <c r="CA6" s="100" t="s">
        <v>2</v>
      </c>
      <c r="CB6" s="100" t="s">
        <v>1</v>
      </c>
      <c r="CC6" s="100" t="s">
        <v>2</v>
      </c>
      <c r="CD6" s="104" t="s">
        <v>1</v>
      </c>
      <c r="CE6" s="100" t="s">
        <v>2</v>
      </c>
      <c r="CF6" s="104" t="s">
        <v>1</v>
      </c>
      <c r="CG6" s="100" t="s">
        <v>2</v>
      </c>
      <c r="CH6" s="104" t="s">
        <v>1</v>
      </c>
      <c r="CI6" s="100" t="s">
        <v>2</v>
      </c>
      <c r="CJ6" s="104" t="s">
        <v>1</v>
      </c>
      <c r="CK6" s="100" t="s">
        <v>2</v>
      </c>
    </row>
    <row r="7" spans="1:89" s="112" customFormat="1" ht="29.25" customHeight="1" thickBot="1">
      <c r="A7" s="284" t="s">
        <v>398</v>
      </c>
      <c r="B7" s="285"/>
      <c r="C7" s="285"/>
      <c r="D7" s="105"/>
      <c r="E7" s="106">
        <f>Январь!E46</f>
        <v>0</v>
      </c>
      <c r="F7" s="106">
        <f>Январь!F46</f>
        <v>0</v>
      </c>
      <c r="G7" s="106">
        <f>Январь!G46</f>
        <v>0</v>
      </c>
      <c r="H7" s="106">
        <f>Январь!H46</f>
        <v>0</v>
      </c>
      <c r="I7" s="106">
        <f>Январь!I46</f>
        <v>0</v>
      </c>
      <c r="J7" s="106">
        <f>Январь!J46</f>
        <v>0</v>
      </c>
      <c r="K7" s="106">
        <f>Январь!K46</f>
        <v>0</v>
      </c>
      <c r="L7" s="106">
        <f>Январь!L46</f>
        <v>0</v>
      </c>
      <c r="M7" s="106">
        <f>Январь!M46</f>
        <v>0</v>
      </c>
      <c r="N7" s="106">
        <f>Январь!N46</f>
        <v>0</v>
      </c>
      <c r="O7" s="106">
        <f>Январь!O46</f>
        <v>0</v>
      </c>
      <c r="P7" s="106">
        <f>Январь!P46</f>
        <v>0</v>
      </c>
      <c r="Q7" s="106">
        <f>Январь!Q46</f>
        <v>0</v>
      </c>
      <c r="R7" s="106">
        <f>Январь!R46</f>
        <v>0</v>
      </c>
      <c r="S7" s="106">
        <f>Январь!S46</f>
        <v>0</v>
      </c>
      <c r="T7" s="106">
        <f>Январь!T46</f>
        <v>0</v>
      </c>
      <c r="U7" s="106">
        <f>Январь!U46</f>
        <v>0</v>
      </c>
      <c r="V7" s="106">
        <f>Январь!V46</f>
        <v>0</v>
      </c>
      <c r="W7" s="106">
        <f>Январь!W46</f>
        <v>0</v>
      </c>
      <c r="X7" s="106">
        <f>Январь!X46</f>
        <v>0</v>
      </c>
      <c r="Y7" s="106">
        <f>Январь!Y46</f>
        <v>0</v>
      </c>
      <c r="Z7" s="106">
        <f>Январь!Z46</f>
        <v>0</v>
      </c>
      <c r="AA7" s="106">
        <f>Январь!AA46</f>
        <v>0</v>
      </c>
      <c r="AB7" s="106">
        <f>Январь!AB46</f>
        <v>0</v>
      </c>
      <c r="AC7" s="106">
        <f>Январь!AC46</f>
        <v>0</v>
      </c>
      <c r="AD7" s="106">
        <f>Январь!AD46</f>
        <v>0</v>
      </c>
      <c r="AE7" s="106">
        <f>Январь!AE46</f>
        <v>0</v>
      </c>
      <c r="AF7" s="106">
        <f>Январь!AF46</f>
        <v>0</v>
      </c>
      <c r="AG7" s="106">
        <f>Январь!AG46</f>
        <v>0</v>
      </c>
      <c r="AH7" s="106">
        <f>Январь!AH46</f>
        <v>0</v>
      </c>
      <c r="AI7" s="106">
        <f>Январь!AI46</f>
        <v>0</v>
      </c>
      <c r="AJ7" s="106">
        <f>Январь!AJ46</f>
        <v>0</v>
      </c>
      <c r="AK7" s="106" t="str">
        <f>Январь!AK46</f>
        <v>х</v>
      </c>
      <c r="AL7" s="106">
        <f>Январь!AL46</f>
        <v>0</v>
      </c>
      <c r="AM7" s="106">
        <f>Январь!AM46</f>
        <v>0</v>
      </c>
      <c r="AN7" s="106">
        <f>Январь!AN46</f>
        <v>0</v>
      </c>
      <c r="AO7" s="106">
        <f>Январь!AO46</f>
        <v>0</v>
      </c>
      <c r="AP7" s="106">
        <f>Январь!AP46</f>
        <v>0</v>
      </c>
      <c r="AQ7" s="106">
        <f>Январь!AQ46</f>
        <v>0</v>
      </c>
      <c r="AR7" s="106">
        <f>Январь!AR46</f>
        <v>0</v>
      </c>
      <c r="AS7" s="106">
        <f>Январь!AS46</f>
        <v>0</v>
      </c>
      <c r="AT7" s="106">
        <f>Январь!AT46</f>
        <v>0</v>
      </c>
      <c r="AU7" s="106">
        <f>Январь!AU46</f>
        <v>0</v>
      </c>
      <c r="AV7" s="106">
        <f>Январь!AV46</f>
        <v>0</v>
      </c>
      <c r="AW7" s="106">
        <f>Январь!AW46</f>
        <v>0</v>
      </c>
      <c r="AX7" s="106">
        <f>Январь!AX46</f>
        <v>0</v>
      </c>
      <c r="AY7" s="106">
        <f>Январь!AY46</f>
        <v>0</v>
      </c>
      <c r="AZ7" s="106">
        <f>Январь!AZ46</f>
        <v>0</v>
      </c>
      <c r="BA7" s="106">
        <f>Январь!BA46</f>
        <v>0</v>
      </c>
      <c r="BB7" s="106">
        <f>Январь!BB46</f>
        <v>0</v>
      </c>
      <c r="BC7" s="106">
        <f>Январь!BC46</f>
        <v>0</v>
      </c>
      <c r="BD7" s="106">
        <f>Январь!BD46</f>
        <v>0</v>
      </c>
      <c r="BE7" s="106">
        <f>Январь!BE46</f>
        <v>0</v>
      </c>
      <c r="BF7" s="106">
        <f>Январь!BF46</f>
        <v>0</v>
      </c>
      <c r="BG7" s="106">
        <f>Январь!BG46</f>
        <v>0</v>
      </c>
      <c r="BH7" s="106">
        <f>Январь!BH46</f>
        <v>0</v>
      </c>
      <c r="BI7" s="106">
        <f>Январь!BI46</f>
        <v>0</v>
      </c>
      <c r="BJ7" s="106">
        <f>Январь!BJ46</f>
        <v>0</v>
      </c>
      <c r="BK7" s="106">
        <f>Январь!BK46</f>
        <v>0</v>
      </c>
      <c r="BL7" s="106">
        <f>Январь!BL46</f>
        <v>0</v>
      </c>
      <c r="BM7" s="106">
        <f>Январь!BM46</f>
        <v>0</v>
      </c>
      <c r="BN7" s="106">
        <f>Январь!BN46</f>
        <v>0</v>
      </c>
      <c r="BO7" s="106">
        <f>Январь!BO46</f>
        <v>0</v>
      </c>
      <c r="BP7" s="106">
        <f>Январь!BP46</f>
        <v>0</v>
      </c>
      <c r="BQ7" s="106">
        <f>Январь!BQ46</f>
        <v>0</v>
      </c>
      <c r="BR7" s="106">
        <f>Январь!BR46</f>
        <v>0</v>
      </c>
      <c r="BS7" s="106">
        <f>Январь!BS46</f>
        <v>0</v>
      </c>
      <c r="BT7" s="106">
        <f>Январь!BT46</f>
        <v>0</v>
      </c>
      <c r="BU7" s="106">
        <f>Январь!BU46</f>
        <v>0</v>
      </c>
      <c r="BV7" s="106">
        <f>Январь!BV46</f>
        <v>0</v>
      </c>
      <c r="BW7" s="106">
        <f>Январь!BW46</f>
        <v>0</v>
      </c>
      <c r="BX7" s="106">
        <f>Январь!BX46</f>
        <v>0</v>
      </c>
      <c r="BY7" s="106">
        <f>Январь!BY46</f>
        <v>0</v>
      </c>
      <c r="BZ7" s="106">
        <f>Январь!BZ46</f>
        <v>0</v>
      </c>
      <c r="CA7" s="106">
        <f>Январь!CA46</f>
        <v>0</v>
      </c>
      <c r="CB7" s="106">
        <f>Январь!CB46</f>
        <v>0</v>
      </c>
      <c r="CC7" s="106">
        <f>Январь!CC46</f>
        <v>0</v>
      </c>
      <c r="CD7" s="106">
        <f>Январь!CD46</f>
        <v>0</v>
      </c>
      <c r="CE7" s="106">
        <f>Январь!CE46</f>
        <v>0</v>
      </c>
      <c r="CF7" s="106">
        <f>Январь!CF46</f>
        <v>0</v>
      </c>
      <c r="CG7" s="106">
        <f>Январь!CG46</f>
        <v>0</v>
      </c>
      <c r="CH7" s="106">
        <f>Январь!CH46</f>
        <v>0</v>
      </c>
      <c r="CI7" s="106">
        <f>Январь!CI46</f>
        <v>0</v>
      </c>
      <c r="CJ7" s="106">
        <f>Январь!CJ46</f>
        <v>0</v>
      </c>
      <c r="CK7" s="106">
        <f>Январь!CK46</f>
        <v>0</v>
      </c>
    </row>
    <row r="8" spans="1:89" s="126" customFormat="1" ht="21.75" customHeight="1">
      <c r="A8" s="113"/>
      <c r="B8" s="171"/>
      <c r="C8" s="114"/>
      <c r="D8" s="115"/>
      <c r="E8" s="116"/>
      <c r="F8" s="117"/>
      <c r="G8" s="117"/>
      <c r="H8" s="117"/>
      <c r="I8" s="117"/>
      <c r="J8" s="117"/>
      <c r="K8" s="117"/>
      <c r="L8" s="117"/>
      <c r="M8" s="117"/>
      <c r="N8" s="117"/>
      <c r="O8" s="117"/>
      <c r="P8" s="117"/>
      <c r="Q8" s="148">
        <f>W8+S8+AJ8+AP8</f>
        <v>0</v>
      </c>
      <c r="R8" s="148">
        <f>T8+AK8+X8+AQ8</f>
        <v>0</v>
      </c>
      <c r="S8" s="118">
        <f aca="true" t="shared" si="0" ref="S8:S39">U8+V8</f>
        <v>0</v>
      </c>
      <c r="T8" s="127"/>
      <c r="U8" s="118"/>
      <c r="V8" s="118"/>
      <c r="W8" s="149">
        <f aca="true" t="shared" si="1" ref="W8:W39">Y8+Z8+AA8+AB8+AC8+AD8+AE8+AF8+AG8+AH8+AI8</f>
        <v>0</v>
      </c>
      <c r="X8" s="127"/>
      <c r="Y8" s="120"/>
      <c r="Z8" s="120"/>
      <c r="AA8" s="120"/>
      <c r="AB8" s="120"/>
      <c r="AC8" s="120"/>
      <c r="AD8" s="120"/>
      <c r="AE8" s="120"/>
      <c r="AF8" s="120"/>
      <c r="AG8" s="120"/>
      <c r="AH8" s="120"/>
      <c r="AI8" s="120"/>
      <c r="AJ8" s="150">
        <f>AL8+AM8+AN8+AO8</f>
        <v>0</v>
      </c>
      <c r="AK8" s="127"/>
      <c r="AL8" s="134"/>
      <c r="AM8" s="134"/>
      <c r="AN8" s="134"/>
      <c r="AO8" s="121"/>
      <c r="AP8" s="203">
        <f>AR8+AS8+AT8+AU8</f>
        <v>0</v>
      </c>
      <c r="AQ8" s="127"/>
      <c r="AR8" s="207"/>
      <c r="AS8" s="207"/>
      <c r="AT8" s="207"/>
      <c r="AU8" s="207"/>
      <c r="AV8" s="127"/>
      <c r="AW8" s="127"/>
      <c r="AX8" s="119"/>
      <c r="AY8" s="127"/>
      <c r="AZ8" s="127"/>
      <c r="BA8" s="127"/>
      <c r="BB8" s="127"/>
      <c r="BC8" s="127"/>
      <c r="BD8" s="127"/>
      <c r="BE8" s="119"/>
      <c r="BF8" s="119"/>
      <c r="BG8" s="119"/>
      <c r="BH8" s="119"/>
      <c r="BI8" s="119"/>
      <c r="BJ8" s="119"/>
      <c r="BK8" s="119"/>
      <c r="BL8" s="127"/>
      <c r="BM8" s="127"/>
      <c r="BN8" s="135"/>
      <c r="BO8" s="127"/>
      <c r="BP8" s="135"/>
      <c r="BQ8" s="122"/>
      <c r="BR8" s="135"/>
      <c r="BS8" s="127"/>
      <c r="BT8" s="127"/>
      <c r="BU8" s="127"/>
      <c r="BV8" s="119"/>
      <c r="BW8" s="119"/>
      <c r="BX8" s="148">
        <f>BZ8+CB8+CD8+CF8+CH8+CJ8</f>
        <v>0</v>
      </c>
      <c r="BY8" s="148">
        <f>CA8+CC8+CE8+CG8+CI8+CK8</f>
        <v>0</v>
      </c>
      <c r="BZ8" s="119"/>
      <c r="CA8" s="123"/>
      <c r="CB8" s="119"/>
      <c r="CC8" s="120"/>
      <c r="CD8" s="119"/>
      <c r="CE8" s="121"/>
      <c r="CF8" s="119"/>
      <c r="CG8" s="202"/>
      <c r="CH8" s="119"/>
      <c r="CI8" s="125"/>
      <c r="CJ8" s="119"/>
      <c r="CK8" s="124"/>
    </row>
    <row r="9" spans="1:89" s="128" customFormat="1" ht="22.5" customHeight="1">
      <c r="A9" s="113"/>
      <c r="B9" s="129"/>
      <c r="C9" s="130"/>
      <c r="D9" s="131"/>
      <c r="E9" s="132"/>
      <c r="F9" s="133"/>
      <c r="G9" s="133"/>
      <c r="H9" s="133"/>
      <c r="I9" s="133"/>
      <c r="J9" s="133"/>
      <c r="K9" s="127"/>
      <c r="L9" s="127"/>
      <c r="M9" s="127"/>
      <c r="N9" s="127"/>
      <c r="O9" s="119"/>
      <c r="P9" s="119"/>
      <c r="Q9" s="148">
        <f aca="true" t="shared" si="2" ref="Q9:Q38">W9+S9+AJ9+AP9</f>
        <v>0</v>
      </c>
      <c r="R9" s="148">
        <f aca="true" t="shared" si="3" ref="R9:R39">T9+AK9+X9+AQ9</f>
        <v>0</v>
      </c>
      <c r="S9" s="118">
        <f t="shared" si="0"/>
        <v>0</v>
      </c>
      <c r="T9" s="127"/>
      <c r="U9" s="118"/>
      <c r="V9" s="118"/>
      <c r="W9" s="149">
        <f t="shared" si="1"/>
        <v>0</v>
      </c>
      <c r="X9" s="127"/>
      <c r="Y9" s="120"/>
      <c r="Z9" s="120"/>
      <c r="AA9" s="120"/>
      <c r="AB9" s="120"/>
      <c r="AC9" s="120"/>
      <c r="AD9" s="120"/>
      <c r="AE9" s="120"/>
      <c r="AF9" s="120"/>
      <c r="AG9" s="120"/>
      <c r="AH9" s="120"/>
      <c r="AI9" s="120"/>
      <c r="AJ9" s="150">
        <f aca="true" t="shared" si="4" ref="AJ9:AJ39">AL9+AM9+AN9+AO9</f>
        <v>0</v>
      </c>
      <c r="AK9" s="127"/>
      <c r="AL9" s="134"/>
      <c r="AM9" s="134"/>
      <c r="AN9" s="134"/>
      <c r="AO9" s="121"/>
      <c r="AP9" s="203">
        <f aca="true" t="shared" si="5" ref="AP9:AP39">AR9+AS9+AT9+AU9</f>
        <v>0</v>
      </c>
      <c r="AQ9" s="127"/>
      <c r="AR9" s="207"/>
      <c r="AS9" s="207"/>
      <c r="AT9" s="207"/>
      <c r="AU9" s="207"/>
      <c r="AV9" s="127"/>
      <c r="AW9" s="127"/>
      <c r="AX9" s="119"/>
      <c r="AY9" s="127"/>
      <c r="AZ9" s="127"/>
      <c r="BA9" s="127"/>
      <c r="BB9" s="127"/>
      <c r="BC9" s="127"/>
      <c r="BD9" s="127"/>
      <c r="BE9" s="119"/>
      <c r="BF9" s="119"/>
      <c r="BG9" s="119"/>
      <c r="BH9" s="119"/>
      <c r="BI9" s="119"/>
      <c r="BJ9" s="119"/>
      <c r="BK9" s="119"/>
      <c r="BL9" s="127"/>
      <c r="BM9" s="127"/>
      <c r="BN9" s="135"/>
      <c r="BO9" s="127"/>
      <c r="BP9" s="135"/>
      <c r="BQ9" s="122"/>
      <c r="BR9" s="135"/>
      <c r="BS9" s="127"/>
      <c r="BT9" s="127"/>
      <c r="BU9" s="127"/>
      <c r="BV9" s="119"/>
      <c r="BW9" s="119"/>
      <c r="BX9" s="148">
        <f aca="true" t="shared" si="6" ref="BX9:BY39">BZ9+CB9+CD9+CF9+CH9+CJ9</f>
        <v>0</v>
      </c>
      <c r="BY9" s="148">
        <f t="shared" si="6"/>
        <v>0</v>
      </c>
      <c r="BZ9" s="127"/>
      <c r="CA9" s="123"/>
      <c r="CB9" s="119"/>
      <c r="CC9" s="120"/>
      <c r="CD9" s="119"/>
      <c r="CE9" s="121"/>
      <c r="CF9" s="119"/>
      <c r="CG9" s="202"/>
      <c r="CH9" s="119"/>
      <c r="CI9" s="125"/>
      <c r="CJ9" s="119"/>
      <c r="CK9" s="124"/>
    </row>
    <row r="10" spans="1:89" s="128" customFormat="1" ht="22.5" customHeight="1">
      <c r="A10" s="113"/>
      <c r="B10" s="129"/>
      <c r="C10" s="130"/>
      <c r="D10" s="131"/>
      <c r="E10" s="132"/>
      <c r="F10" s="133"/>
      <c r="G10" s="133"/>
      <c r="H10" s="133"/>
      <c r="I10" s="133"/>
      <c r="J10" s="133"/>
      <c r="K10" s="127"/>
      <c r="L10" s="127"/>
      <c r="M10" s="127"/>
      <c r="N10" s="127"/>
      <c r="O10" s="119"/>
      <c r="P10" s="119"/>
      <c r="Q10" s="148">
        <f t="shared" si="2"/>
        <v>0</v>
      </c>
      <c r="R10" s="148">
        <f t="shared" si="3"/>
        <v>0</v>
      </c>
      <c r="S10" s="118">
        <f t="shared" si="0"/>
        <v>0</v>
      </c>
      <c r="T10" s="127"/>
      <c r="U10" s="118"/>
      <c r="V10" s="118"/>
      <c r="W10" s="149">
        <f t="shared" si="1"/>
        <v>0</v>
      </c>
      <c r="X10" s="127"/>
      <c r="Y10" s="120"/>
      <c r="Z10" s="120"/>
      <c r="AA10" s="120"/>
      <c r="AB10" s="120"/>
      <c r="AC10" s="120"/>
      <c r="AD10" s="120"/>
      <c r="AE10" s="120"/>
      <c r="AF10" s="120"/>
      <c r="AG10" s="120"/>
      <c r="AH10" s="120"/>
      <c r="AI10" s="120"/>
      <c r="AJ10" s="150">
        <f t="shared" si="4"/>
        <v>0</v>
      </c>
      <c r="AK10" s="127"/>
      <c r="AL10" s="134"/>
      <c r="AM10" s="134"/>
      <c r="AN10" s="134"/>
      <c r="AO10" s="121"/>
      <c r="AP10" s="203">
        <f t="shared" si="5"/>
        <v>0</v>
      </c>
      <c r="AQ10" s="127"/>
      <c r="AR10" s="207"/>
      <c r="AS10" s="207"/>
      <c r="AT10" s="207"/>
      <c r="AU10" s="207"/>
      <c r="AV10" s="127"/>
      <c r="AW10" s="127"/>
      <c r="AX10" s="119"/>
      <c r="AY10" s="127"/>
      <c r="AZ10" s="127"/>
      <c r="BA10" s="127"/>
      <c r="BB10" s="127"/>
      <c r="BC10" s="127"/>
      <c r="BD10" s="127"/>
      <c r="BE10" s="119"/>
      <c r="BF10" s="119"/>
      <c r="BG10" s="119"/>
      <c r="BH10" s="119"/>
      <c r="BI10" s="119"/>
      <c r="BJ10" s="119"/>
      <c r="BK10" s="119"/>
      <c r="BL10" s="127"/>
      <c r="BM10" s="127"/>
      <c r="BN10" s="135"/>
      <c r="BO10" s="127"/>
      <c r="BP10" s="135"/>
      <c r="BQ10" s="122"/>
      <c r="BR10" s="135"/>
      <c r="BS10" s="127"/>
      <c r="BT10" s="127"/>
      <c r="BU10" s="127"/>
      <c r="BV10" s="119"/>
      <c r="BW10" s="119"/>
      <c r="BX10" s="148">
        <f t="shared" si="6"/>
        <v>0</v>
      </c>
      <c r="BY10" s="148">
        <f t="shared" si="6"/>
        <v>0</v>
      </c>
      <c r="BZ10" s="127"/>
      <c r="CA10" s="123"/>
      <c r="CB10" s="119"/>
      <c r="CC10" s="120"/>
      <c r="CD10" s="119"/>
      <c r="CE10" s="121"/>
      <c r="CF10" s="119"/>
      <c r="CG10" s="202"/>
      <c r="CH10" s="119"/>
      <c r="CI10" s="125"/>
      <c r="CJ10" s="119"/>
      <c r="CK10" s="124"/>
    </row>
    <row r="11" spans="1:89" s="128" customFormat="1" ht="22.5" customHeight="1">
      <c r="A11" s="113"/>
      <c r="B11" s="129"/>
      <c r="C11" s="130"/>
      <c r="D11" s="131"/>
      <c r="E11" s="132"/>
      <c r="F11" s="133"/>
      <c r="G11" s="133"/>
      <c r="H11" s="133"/>
      <c r="I11" s="133"/>
      <c r="J11" s="133"/>
      <c r="K11" s="127"/>
      <c r="L11" s="127"/>
      <c r="M11" s="127"/>
      <c r="N11" s="127"/>
      <c r="O11" s="119"/>
      <c r="P11" s="119"/>
      <c r="Q11" s="148">
        <f t="shared" si="2"/>
        <v>0</v>
      </c>
      <c r="R11" s="148">
        <f t="shared" si="3"/>
        <v>0</v>
      </c>
      <c r="S11" s="118">
        <f t="shared" si="0"/>
        <v>0</v>
      </c>
      <c r="T11" s="127"/>
      <c r="U11" s="118"/>
      <c r="V11" s="118"/>
      <c r="W11" s="149">
        <f t="shared" si="1"/>
        <v>0</v>
      </c>
      <c r="X11" s="127"/>
      <c r="Y11" s="120"/>
      <c r="Z11" s="120"/>
      <c r="AA11" s="120"/>
      <c r="AB11" s="120"/>
      <c r="AC11" s="120"/>
      <c r="AD11" s="120"/>
      <c r="AE11" s="120"/>
      <c r="AF11" s="120"/>
      <c r="AG11" s="120"/>
      <c r="AH11" s="120"/>
      <c r="AI11" s="120"/>
      <c r="AJ11" s="150">
        <f t="shared" si="4"/>
        <v>0</v>
      </c>
      <c r="AK11" s="127"/>
      <c r="AL11" s="134"/>
      <c r="AM11" s="134"/>
      <c r="AN11" s="134"/>
      <c r="AO11" s="121"/>
      <c r="AP11" s="203">
        <f t="shared" si="5"/>
        <v>0</v>
      </c>
      <c r="AQ11" s="127"/>
      <c r="AR11" s="207"/>
      <c r="AS11" s="207"/>
      <c r="AT11" s="207"/>
      <c r="AU11" s="207"/>
      <c r="AV11" s="127"/>
      <c r="AW11" s="127"/>
      <c r="AX11" s="119"/>
      <c r="AY11" s="127"/>
      <c r="AZ11" s="127"/>
      <c r="BA11" s="127"/>
      <c r="BB11" s="127"/>
      <c r="BC11" s="127"/>
      <c r="BD11" s="127"/>
      <c r="BE11" s="119"/>
      <c r="BF11" s="119"/>
      <c r="BG11" s="119"/>
      <c r="BH11" s="119"/>
      <c r="BI11" s="119"/>
      <c r="BJ11" s="119"/>
      <c r="BK11" s="119"/>
      <c r="BL11" s="127"/>
      <c r="BM11" s="127"/>
      <c r="BN11" s="135"/>
      <c r="BO11" s="127"/>
      <c r="BP11" s="135"/>
      <c r="BQ11" s="122"/>
      <c r="BR11" s="135"/>
      <c r="BS11" s="127"/>
      <c r="BT11" s="127"/>
      <c r="BU11" s="127"/>
      <c r="BV11" s="119"/>
      <c r="BW11" s="119"/>
      <c r="BX11" s="148">
        <f t="shared" si="6"/>
        <v>0</v>
      </c>
      <c r="BY11" s="148">
        <f t="shared" si="6"/>
        <v>0</v>
      </c>
      <c r="BZ11" s="127"/>
      <c r="CA11" s="123"/>
      <c r="CB11" s="119"/>
      <c r="CC11" s="120"/>
      <c r="CD11" s="119"/>
      <c r="CE11" s="121"/>
      <c r="CF11" s="119"/>
      <c r="CG11" s="202"/>
      <c r="CH11" s="119"/>
      <c r="CI11" s="125"/>
      <c r="CJ11" s="119"/>
      <c r="CK11" s="124"/>
    </row>
    <row r="12" spans="1:89" s="128" customFormat="1" ht="22.5" customHeight="1">
      <c r="A12" s="113"/>
      <c r="B12" s="129"/>
      <c r="C12" s="130"/>
      <c r="D12" s="131"/>
      <c r="E12" s="132"/>
      <c r="F12" s="133"/>
      <c r="G12" s="133"/>
      <c r="H12" s="133"/>
      <c r="I12" s="133"/>
      <c r="J12" s="133"/>
      <c r="K12" s="127"/>
      <c r="L12" s="127"/>
      <c r="M12" s="127"/>
      <c r="N12" s="127"/>
      <c r="O12" s="119"/>
      <c r="P12" s="119"/>
      <c r="Q12" s="148">
        <f t="shared" si="2"/>
        <v>0</v>
      </c>
      <c r="R12" s="148">
        <f t="shared" si="3"/>
        <v>0</v>
      </c>
      <c r="S12" s="118">
        <f t="shared" si="0"/>
        <v>0</v>
      </c>
      <c r="T12" s="127"/>
      <c r="U12" s="118"/>
      <c r="V12" s="118"/>
      <c r="W12" s="149">
        <f t="shared" si="1"/>
        <v>0</v>
      </c>
      <c r="X12" s="127"/>
      <c r="Y12" s="120"/>
      <c r="Z12" s="120"/>
      <c r="AA12" s="120"/>
      <c r="AB12" s="120"/>
      <c r="AC12" s="120"/>
      <c r="AD12" s="120"/>
      <c r="AE12" s="120"/>
      <c r="AF12" s="120"/>
      <c r="AG12" s="120"/>
      <c r="AH12" s="120"/>
      <c r="AI12" s="120"/>
      <c r="AJ12" s="150">
        <f t="shared" si="4"/>
        <v>0</v>
      </c>
      <c r="AK12" s="127"/>
      <c r="AL12" s="134"/>
      <c r="AM12" s="134"/>
      <c r="AN12" s="134"/>
      <c r="AO12" s="121"/>
      <c r="AP12" s="203">
        <f t="shared" si="5"/>
        <v>0</v>
      </c>
      <c r="AQ12" s="127"/>
      <c r="AR12" s="207"/>
      <c r="AS12" s="207"/>
      <c r="AT12" s="207"/>
      <c r="AU12" s="207"/>
      <c r="AV12" s="127"/>
      <c r="AW12" s="127"/>
      <c r="AX12" s="119"/>
      <c r="AY12" s="127"/>
      <c r="AZ12" s="127"/>
      <c r="BA12" s="127"/>
      <c r="BB12" s="127"/>
      <c r="BC12" s="127"/>
      <c r="BD12" s="127"/>
      <c r="BE12" s="119"/>
      <c r="BF12" s="119"/>
      <c r="BG12" s="119"/>
      <c r="BH12" s="119"/>
      <c r="BI12" s="119"/>
      <c r="BJ12" s="119"/>
      <c r="BK12" s="119"/>
      <c r="BL12" s="127"/>
      <c r="BM12" s="127"/>
      <c r="BN12" s="135"/>
      <c r="BO12" s="127"/>
      <c r="BP12" s="135"/>
      <c r="BQ12" s="122"/>
      <c r="BR12" s="135"/>
      <c r="BS12" s="127"/>
      <c r="BT12" s="127"/>
      <c r="BU12" s="127"/>
      <c r="BV12" s="119"/>
      <c r="BW12" s="119"/>
      <c r="BX12" s="148">
        <f t="shared" si="6"/>
        <v>0</v>
      </c>
      <c r="BY12" s="148">
        <f t="shared" si="6"/>
        <v>0</v>
      </c>
      <c r="BZ12" s="127"/>
      <c r="CA12" s="123"/>
      <c r="CB12" s="119"/>
      <c r="CC12" s="120"/>
      <c r="CD12" s="119"/>
      <c r="CE12" s="121"/>
      <c r="CF12" s="119"/>
      <c r="CG12" s="202"/>
      <c r="CH12" s="119"/>
      <c r="CI12" s="125"/>
      <c r="CJ12" s="119"/>
      <c r="CK12" s="124"/>
    </row>
    <row r="13" spans="1:89" s="128" customFormat="1" ht="22.5" customHeight="1">
      <c r="A13" s="113"/>
      <c r="B13" s="129"/>
      <c r="C13" s="114"/>
      <c r="D13" s="131"/>
      <c r="E13" s="132"/>
      <c r="F13" s="133"/>
      <c r="G13" s="133"/>
      <c r="H13" s="133"/>
      <c r="I13" s="133"/>
      <c r="J13" s="133"/>
      <c r="K13" s="127"/>
      <c r="L13" s="127"/>
      <c r="M13" s="127"/>
      <c r="N13" s="127"/>
      <c r="O13" s="119"/>
      <c r="P13" s="119"/>
      <c r="Q13" s="148">
        <f t="shared" si="2"/>
        <v>0</v>
      </c>
      <c r="R13" s="148">
        <f t="shared" si="3"/>
        <v>0</v>
      </c>
      <c r="S13" s="118">
        <f t="shared" si="0"/>
        <v>0</v>
      </c>
      <c r="T13" s="127"/>
      <c r="U13" s="118"/>
      <c r="V13" s="118"/>
      <c r="W13" s="149">
        <f t="shared" si="1"/>
        <v>0</v>
      </c>
      <c r="X13" s="127"/>
      <c r="Y13" s="120"/>
      <c r="Z13" s="120"/>
      <c r="AA13" s="120"/>
      <c r="AB13" s="120"/>
      <c r="AC13" s="120"/>
      <c r="AD13" s="120"/>
      <c r="AE13" s="120"/>
      <c r="AF13" s="120"/>
      <c r="AG13" s="120"/>
      <c r="AH13" s="120"/>
      <c r="AI13" s="120"/>
      <c r="AJ13" s="150">
        <f t="shared" si="4"/>
        <v>0</v>
      </c>
      <c r="AK13" s="127"/>
      <c r="AL13" s="134"/>
      <c r="AM13" s="134"/>
      <c r="AN13" s="134"/>
      <c r="AO13" s="121"/>
      <c r="AP13" s="203">
        <f t="shared" si="5"/>
        <v>0</v>
      </c>
      <c r="AQ13" s="127"/>
      <c r="AR13" s="207"/>
      <c r="AS13" s="207"/>
      <c r="AT13" s="207"/>
      <c r="AU13" s="207"/>
      <c r="AV13" s="127"/>
      <c r="AW13" s="127"/>
      <c r="AX13" s="119"/>
      <c r="AY13" s="127"/>
      <c r="AZ13" s="127"/>
      <c r="BA13" s="127"/>
      <c r="BB13" s="127"/>
      <c r="BC13" s="127"/>
      <c r="BD13" s="127"/>
      <c r="BE13" s="119"/>
      <c r="BF13" s="119"/>
      <c r="BG13" s="119"/>
      <c r="BH13" s="119"/>
      <c r="BI13" s="119"/>
      <c r="BJ13" s="119"/>
      <c r="BK13" s="119"/>
      <c r="BL13" s="127"/>
      <c r="BM13" s="127"/>
      <c r="BN13" s="135"/>
      <c r="BO13" s="127"/>
      <c r="BP13" s="135"/>
      <c r="BQ13" s="122"/>
      <c r="BR13" s="135"/>
      <c r="BS13" s="127"/>
      <c r="BT13" s="127"/>
      <c r="BU13" s="127"/>
      <c r="BV13" s="119"/>
      <c r="BW13" s="119"/>
      <c r="BX13" s="148">
        <f t="shared" si="6"/>
        <v>0</v>
      </c>
      <c r="BY13" s="148">
        <f t="shared" si="6"/>
        <v>0</v>
      </c>
      <c r="BZ13" s="127"/>
      <c r="CA13" s="123"/>
      <c r="CB13" s="119"/>
      <c r="CC13" s="120"/>
      <c r="CD13" s="119"/>
      <c r="CE13" s="121"/>
      <c r="CF13" s="119"/>
      <c r="CG13" s="202"/>
      <c r="CH13" s="119"/>
      <c r="CI13" s="125"/>
      <c r="CJ13" s="119"/>
      <c r="CK13" s="124"/>
    </row>
    <row r="14" spans="1:89" s="128" customFormat="1" ht="22.5" customHeight="1">
      <c r="A14" s="113" t="s">
        <v>113</v>
      </c>
      <c r="B14" s="129"/>
      <c r="C14" s="114"/>
      <c r="D14" s="131"/>
      <c r="E14" s="132"/>
      <c r="F14" s="133"/>
      <c r="G14" s="133"/>
      <c r="H14" s="133"/>
      <c r="I14" s="133"/>
      <c r="J14" s="133"/>
      <c r="K14" s="127"/>
      <c r="L14" s="127"/>
      <c r="M14" s="127"/>
      <c r="N14" s="127"/>
      <c r="O14" s="119"/>
      <c r="P14" s="119"/>
      <c r="Q14" s="148">
        <f t="shared" si="2"/>
        <v>0</v>
      </c>
      <c r="R14" s="148">
        <f t="shared" si="3"/>
        <v>0</v>
      </c>
      <c r="S14" s="118">
        <f t="shared" si="0"/>
        <v>0</v>
      </c>
      <c r="T14" s="127"/>
      <c r="U14" s="118"/>
      <c r="V14" s="118"/>
      <c r="W14" s="149">
        <f t="shared" si="1"/>
        <v>0</v>
      </c>
      <c r="X14" s="127"/>
      <c r="Y14" s="120"/>
      <c r="Z14" s="120"/>
      <c r="AA14" s="120"/>
      <c r="AB14" s="120"/>
      <c r="AC14" s="120"/>
      <c r="AD14" s="120"/>
      <c r="AE14" s="120"/>
      <c r="AF14" s="120"/>
      <c r="AG14" s="120"/>
      <c r="AH14" s="120"/>
      <c r="AI14" s="120"/>
      <c r="AJ14" s="150">
        <f t="shared" si="4"/>
        <v>0</v>
      </c>
      <c r="AK14" s="127"/>
      <c r="AL14" s="134"/>
      <c r="AM14" s="134"/>
      <c r="AN14" s="134"/>
      <c r="AO14" s="121"/>
      <c r="AP14" s="203">
        <f t="shared" si="5"/>
        <v>0</v>
      </c>
      <c r="AQ14" s="127"/>
      <c r="AR14" s="207"/>
      <c r="AS14" s="207"/>
      <c r="AT14" s="207"/>
      <c r="AU14" s="207"/>
      <c r="AV14" s="127"/>
      <c r="AW14" s="127"/>
      <c r="AX14" s="119"/>
      <c r="AY14" s="127"/>
      <c r="AZ14" s="127"/>
      <c r="BA14" s="127"/>
      <c r="BB14" s="127"/>
      <c r="BC14" s="127"/>
      <c r="BD14" s="127"/>
      <c r="BE14" s="119"/>
      <c r="BF14" s="119"/>
      <c r="BG14" s="119"/>
      <c r="BH14" s="119"/>
      <c r="BI14" s="119"/>
      <c r="BJ14" s="119"/>
      <c r="BK14" s="119"/>
      <c r="BL14" s="127"/>
      <c r="BM14" s="127"/>
      <c r="BN14" s="135"/>
      <c r="BO14" s="127"/>
      <c r="BP14" s="135"/>
      <c r="BQ14" s="122"/>
      <c r="BR14" s="135"/>
      <c r="BS14" s="127"/>
      <c r="BT14" s="127"/>
      <c r="BU14" s="127"/>
      <c r="BV14" s="119"/>
      <c r="BW14" s="119"/>
      <c r="BX14" s="148">
        <f t="shared" si="6"/>
        <v>0</v>
      </c>
      <c r="BY14" s="148">
        <f t="shared" si="6"/>
        <v>0</v>
      </c>
      <c r="BZ14" s="127"/>
      <c r="CA14" s="123"/>
      <c r="CB14" s="119"/>
      <c r="CC14" s="120"/>
      <c r="CD14" s="119"/>
      <c r="CE14" s="121"/>
      <c r="CF14" s="119"/>
      <c r="CG14" s="202"/>
      <c r="CH14" s="119"/>
      <c r="CI14" s="125"/>
      <c r="CJ14" s="119"/>
      <c r="CK14" s="124"/>
    </row>
    <row r="15" spans="1:89" s="128" customFormat="1" ht="22.5" customHeight="1">
      <c r="A15" s="113" t="s">
        <v>114</v>
      </c>
      <c r="B15" s="129"/>
      <c r="C15" s="114"/>
      <c r="D15" s="131"/>
      <c r="E15" s="132"/>
      <c r="F15" s="133"/>
      <c r="G15" s="133"/>
      <c r="H15" s="133"/>
      <c r="I15" s="133"/>
      <c r="J15" s="133"/>
      <c r="K15" s="127"/>
      <c r="L15" s="127"/>
      <c r="M15" s="127"/>
      <c r="N15" s="127"/>
      <c r="O15" s="119"/>
      <c r="P15" s="119"/>
      <c r="Q15" s="148">
        <f t="shared" si="2"/>
        <v>0</v>
      </c>
      <c r="R15" s="148">
        <f t="shared" si="3"/>
        <v>0</v>
      </c>
      <c r="S15" s="118">
        <f t="shared" si="0"/>
        <v>0</v>
      </c>
      <c r="T15" s="127"/>
      <c r="U15" s="118"/>
      <c r="V15" s="118"/>
      <c r="W15" s="149">
        <f t="shared" si="1"/>
        <v>0</v>
      </c>
      <c r="X15" s="127"/>
      <c r="Y15" s="120"/>
      <c r="Z15" s="120"/>
      <c r="AA15" s="120"/>
      <c r="AB15" s="120"/>
      <c r="AC15" s="120"/>
      <c r="AD15" s="120"/>
      <c r="AE15" s="120"/>
      <c r="AF15" s="120"/>
      <c r="AG15" s="120"/>
      <c r="AH15" s="120"/>
      <c r="AI15" s="120"/>
      <c r="AJ15" s="150">
        <f t="shared" si="4"/>
        <v>0</v>
      </c>
      <c r="AK15" s="127"/>
      <c r="AL15" s="134"/>
      <c r="AM15" s="134"/>
      <c r="AN15" s="134"/>
      <c r="AO15" s="121"/>
      <c r="AP15" s="203">
        <f t="shared" si="5"/>
        <v>0</v>
      </c>
      <c r="AQ15" s="127"/>
      <c r="AR15" s="207"/>
      <c r="AS15" s="207"/>
      <c r="AT15" s="207"/>
      <c r="AU15" s="207"/>
      <c r="AV15" s="127"/>
      <c r="AW15" s="127"/>
      <c r="AX15" s="119"/>
      <c r="AY15" s="127"/>
      <c r="AZ15" s="127"/>
      <c r="BA15" s="127"/>
      <c r="BB15" s="127"/>
      <c r="BC15" s="127"/>
      <c r="BD15" s="127"/>
      <c r="BE15" s="119"/>
      <c r="BF15" s="119"/>
      <c r="BG15" s="119"/>
      <c r="BH15" s="119"/>
      <c r="BI15" s="119"/>
      <c r="BJ15" s="119"/>
      <c r="BK15" s="119"/>
      <c r="BL15" s="127"/>
      <c r="BM15" s="127"/>
      <c r="BN15" s="135"/>
      <c r="BO15" s="127"/>
      <c r="BP15" s="135"/>
      <c r="BQ15" s="122"/>
      <c r="BR15" s="135"/>
      <c r="BS15" s="127"/>
      <c r="BT15" s="127"/>
      <c r="BU15" s="127"/>
      <c r="BV15" s="119"/>
      <c r="BW15" s="119"/>
      <c r="BX15" s="148">
        <f t="shared" si="6"/>
        <v>0</v>
      </c>
      <c r="BY15" s="148">
        <f t="shared" si="6"/>
        <v>0</v>
      </c>
      <c r="BZ15" s="127"/>
      <c r="CA15" s="123"/>
      <c r="CB15" s="119"/>
      <c r="CC15" s="120"/>
      <c r="CD15" s="119"/>
      <c r="CE15" s="121"/>
      <c r="CF15" s="119"/>
      <c r="CG15" s="202"/>
      <c r="CH15" s="119"/>
      <c r="CI15" s="125"/>
      <c r="CJ15" s="119"/>
      <c r="CK15" s="124"/>
    </row>
    <row r="16" spans="1:89" s="128" customFormat="1" ht="22.5" customHeight="1">
      <c r="A16" s="113" t="s">
        <v>115</v>
      </c>
      <c r="B16" s="129"/>
      <c r="C16" s="114"/>
      <c r="D16" s="131"/>
      <c r="E16" s="132"/>
      <c r="F16" s="133"/>
      <c r="G16" s="133"/>
      <c r="H16" s="133"/>
      <c r="I16" s="133"/>
      <c r="J16" s="133"/>
      <c r="K16" s="127"/>
      <c r="L16" s="127"/>
      <c r="M16" s="127"/>
      <c r="N16" s="127"/>
      <c r="O16" s="119"/>
      <c r="P16" s="119"/>
      <c r="Q16" s="148">
        <f t="shared" si="2"/>
        <v>0</v>
      </c>
      <c r="R16" s="148">
        <f t="shared" si="3"/>
        <v>0</v>
      </c>
      <c r="S16" s="118">
        <f t="shared" si="0"/>
        <v>0</v>
      </c>
      <c r="T16" s="127"/>
      <c r="U16" s="118"/>
      <c r="V16" s="118"/>
      <c r="W16" s="149">
        <f t="shared" si="1"/>
        <v>0</v>
      </c>
      <c r="X16" s="127"/>
      <c r="Y16" s="120"/>
      <c r="Z16" s="120"/>
      <c r="AA16" s="120"/>
      <c r="AB16" s="120"/>
      <c r="AC16" s="120"/>
      <c r="AD16" s="120"/>
      <c r="AE16" s="120"/>
      <c r="AF16" s="120"/>
      <c r="AG16" s="120"/>
      <c r="AH16" s="120"/>
      <c r="AI16" s="120"/>
      <c r="AJ16" s="150">
        <f t="shared" si="4"/>
        <v>0</v>
      </c>
      <c r="AK16" s="127"/>
      <c r="AL16" s="134"/>
      <c r="AM16" s="134"/>
      <c r="AN16" s="134"/>
      <c r="AO16" s="121"/>
      <c r="AP16" s="203">
        <f t="shared" si="5"/>
        <v>0</v>
      </c>
      <c r="AQ16" s="127"/>
      <c r="AR16" s="207"/>
      <c r="AS16" s="207"/>
      <c r="AT16" s="207"/>
      <c r="AU16" s="207"/>
      <c r="AV16" s="127"/>
      <c r="AW16" s="127"/>
      <c r="AX16" s="119"/>
      <c r="AY16" s="127"/>
      <c r="AZ16" s="127"/>
      <c r="BA16" s="127"/>
      <c r="BB16" s="127"/>
      <c r="BC16" s="127"/>
      <c r="BD16" s="127"/>
      <c r="BE16" s="119"/>
      <c r="BF16" s="119"/>
      <c r="BG16" s="119"/>
      <c r="BH16" s="119"/>
      <c r="BI16" s="119"/>
      <c r="BJ16" s="119"/>
      <c r="BK16" s="119"/>
      <c r="BL16" s="127"/>
      <c r="BM16" s="127"/>
      <c r="BN16" s="135"/>
      <c r="BO16" s="127"/>
      <c r="BP16" s="135"/>
      <c r="BQ16" s="122"/>
      <c r="BR16" s="135"/>
      <c r="BS16" s="127"/>
      <c r="BT16" s="127"/>
      <c r="BU16" s="127"/>
      <c r="BV16" s="119"/>
      <c r="BW16" s="119"/>
      <c r="BX16" s="148">
        <f t="shared" si="6"/>
        <v>0</v>
      </c>
      <c r="BY16" s="148">
        <f t="shared" si="6"/>
        <v>0</v>
      </c>
      <c r="BZ16" s="127"/>
      <c r="CA16" s="123"/>
      <c r="CB16" s="119"/>
      <c r="CC16" s="120"/>
      <c r="CD16" s="119"/>
      <c r="CE16" s="121"/>
      <c r="CF16" s="119"/>
      <c r="CG16" s="202"/>
      <c r="CH16" s="119"/>
      <c r="CI16" s="125"/>
      <c r="CJ16" s="119"/>
      <c r="CK16" s="124"/>
    </row>
    <row r="17" spans="1:89" s="128" customFormat="1" ht="22.5" customHeight="1">
      <c r="A17" s="113" t="s">
        <v>116</v>
      </c>
      <c r="B17" s="129"/>
      <c r="C17" s="114"/>
      <c r="D17" s="131"/>
      <c r="E17" s="132"/>
      <c r="F17" s="133"/>
      <c r="G17" s="133"/>
      <c r="H17" s="133"/>
      <c r="I17" s="133"/>
      <c r="J17" s="133"/>
      <c r="K17" s="127"/>
      <c r="L17" s="127"/>
      <c r="M17" s="127"/>
      <c r="N17" s="127"/>
      <c r="O17" s="119"/>
      <c r="P17" s="119"/>
      <c r="Q17" s="148">
        <f t="shared" si="2"/>
        <v>0</v>
      </c>
      <c r="R17" s="148">
        <f t="shared" si="3"/>
        <v>0</v>
      </c>
      <c r="S17" s="118">
        <f t="shared" si="0"/>
        <v>0</v>
      </c>
      <c r="T17" s="127"/>
      <c r="U17" s="118"/>
      <c r="V17" s="118"/>
      <c r="W17" s="149">
        <f t="shared" si="1"/>
        <v>0</v>
      </c>
      <c r="X17" s="127"/>
      <c r="Y17" s="120"/>
      <c r="Z17" s="120"/>
      <c r="AA17" s="120"/>
      <c r="AB17" s="120"/>
      <c r="AC17" s="120"/>
      <c r="AD17" s="120"/>
      <c r="AE17" s="120"/>
      <c r="AF17" s="120"/>
      <c r="AG17" s="120"/>
      <c r="AH17" s="120"/>
      <c r="AI17" s="120"/>
      <c r="AJ17" s="150">
        <f t="shared" si="4"/>
        <v>0</v>
      </c>
      <c r="AK17" s="127"/>
      <c r="AL17" s="134"/>
      <c r="AM17" s="134"/>
      <c r="AN17" s="134"/>
      <c r="AO17" s="121"/>
      <c r="AP17" s="203">
        <f t="shared" si="5"/>
        <v>0</v>
      </c>
      <c r="AQ17" s="127"/>
      <c r="AR17" s="207"/>
      <c r="AS17" s="207"/>
      <c r="AT17" s="207"/>
      <c r="AU17" s="207"/>
      <c r="AV17" s="127"/>
      <c r="AW17" s="127"/>
      <c r="AX17" s="119"/>
      <c r="AY17" s="127"/>
      <c r="AZ17" s="127"/>
      <c r="BA17" s="127"/>
      <c r="BB17" s="127"/>
      <c r="BC17" s="127"/>
      <c r="BD17" s="127"/>
      <c r="BE17" s="119"/>
      <c r="BF17" s="119"/>
      <c r="BG17" s="119"/>
      <c r="BH17" s="119"/>
      <c r="BI17" s="119"/>
      <c r="BJ17" s="119"/>
      <c r="BK17" s="119"/>
      <c r="BL17" s="127"/>
      <c r="BM17" s="127"/>
      <c r="BN17" s="135"/>
      <c r="BO17" s="127"/>
      <c r="BP17" s="135"/>
      <c r="BQ17" s="122"/>
      <c r="BR17" s="135"/>
      <c r="BS17" s="127"/>
      <c r="BT17" s="127"/>
      <c r="BU17" s="127"/>
      <c r="BV17" s="119"/>
      <c r="BW17" s="119"/>
      <c r="BX17" s="148">
        <f t="shared" si="6"/>
        <v>0</v>
      </c>
      <c r="BY17" s="148">
        <f t="shared" si="6"/>
        <v>0</v>
      </c>
      <c r="BZ17" s="127"/>
      <c r="CA17" s="123"/>
      <c r="CB17" s="119"/>
      <c r="CC17" s="120"/>
      <c r="CD17" s="119"/>
      <c r="CE17" s="121"/>
      <c r="CF17" s="119"/>
      <c r="CG17" s="202"/>
      <c r="CH17" s="119"/>
      <c r="CI17" s="125"/>
      <c r="CJ17" s="119"/>
      <c r="CK17" s="124"/>
    </row>
    <row r="18" spans="1:89" s="128" customFormat="1" ht="22.5" customHeight="1">
      <c r="A18" s="113" t="s">
        <v>117</v>
      </c>
      <c r="B18" s="129"/>
      <c r="C18" s="114"/>
      <c r="D18" s="131"/>
      <c r="E18" s="132"/>
      <c r="F18" s="133"/>
      <c r="G18" s="133"/>
      <c r="H18" s="133"/>
      <c r="I18" s="133"/>
      <c r="J18" s="133"/>
      <c r="K18" s="127"/>
      <c r="L18" s="127"/>
      <c r="M18" s="127"/>
      <c r="N18" s="127"/>
      <c r="O18" s="119"/>
      <c r="P18" s="119"/>
      <c r="Q18" s="148">
        <f t="shared" si="2"/>
        <v>0</v>
      </c>
      <c r="R18" s="148">
        <f t="shared" si="3"/>
        <v>0</v>
      </c>
      <c r="S18" s="118">
        <f t="shared" si="0"/>
        <v>0</v>
      </c>
      <c r="T18" s="127"/>
      <c r="U18" s="118"/>
      <c r="V18" s="118"/>
      <c r="W18" s="149">
        <f t="shared" si="1"/>
        <v>0</v>
      </c>
      <c r="X18" s="127"/>
      <c r="Y18" s="120"/>
      <c r="Z18" s="120"/>
      <c r="AA18" s="120"/>
      <c r="AB18" s="120"/>
      <c r="AC18" s="120"/>
      <c r="AD18" s="120"/>
      <c r="AE18" s="120"/>
      <c r="AF18" s="120"/>
      <c r="AG18" s="120"/>
      <c r="AH18" s="120"/>
      <c r="AI18" s="120"/>
      <c r="AJ18" s="150">
        <f t="shared" si="4"/>
        <v>0</v>
      </c>
      <c r="AK18" s="127"/>
      <c r="AL18" s="134"/>
      <c r="AM18" s="134"/>
      <c r="AN18" s="134"/>
      <c r="AO18" s="121"/>
      <c r="AP18" s="203">
        <f t="shared" si="5"/>
        <v>0</v>
      </c>
      <c r="AQ18" s="127"/>
      <c r="AR18" s="207"/>
      <c r="AS18" s="207"/>
      <c r="AT18" s="207"/>
      <c r="AU18" s="207"/>
      <c r="AV18" s="127"/>
      <c r="AW18" s="127"/>
      <c r="AX18" s="119"/>
      <c r="AY18" s="127"/>
      <c r="AZ18" s="127"/>
      <c r="BA18" s="127"/>
      <c r="BB18" s="127"/>
      <c r="BC18" s="127"/>
      <c r="BD18" s="127"/>
      <c r="BE18" s="119"/>
      <c r="BF18" s="119"/>
      <c r="BG18" s="119"/>
      <c r="BH18" s="119"/>
      <c r="BI18" s="119"/>
      <c r="BJ18" s="119"/>
      <c r="BK18" s="119"/>
      <c r="BL18" s="127"/>
      <c r="BM18" s="127"/>
      <c r="BN18" s="135"/>
      <c r="BO18" s="127"/>
      <c r="BP18" s="135"/>
      <c r="BQ18" s="122"/>
      <c r="BR18" s="135"/>
      <c r="BS18" s="127"/>
      <c r="BT18" s="127"/>
      <c r="BU18" s="127"/>
      <c r="BV18" s="119"/>
      <c r="BW18" s="119"/>
      <c r="BX18" s="148">
        <f t="shared" si="6"/>
        <v>0</v>
      </c>
      <c r="BY18" s="148">
        <f t="shared" si="6"/>
        <v>0</v>
      </c>
      <c r="BZ18" s="127"/>
      <c r="CA18" s="123"/>
      <c r="CB18" s="119"/>
      <c r="CC18" s="120"/>
      <c r="CD18" s="119"/>
      <c r="CE18" s="121"/>
      <c r="CF18" s="119"/>
      <c r="CG18" s="202"/>
      <c r="CH18" s="119"/>
      <c r="CI18" s="125"/>
      <c r="CJ18" s="119"/>
      <c r="CK18" s="124"/>
    </row>
    <row r="19" spans="1:89" s="128" customFormat="1" ht="22.5" customHeight="1">
      <c r="A19" s="113" t="s">
        <v>118</v>
      </c>
      <c r="B19" s="129"/>
      <c r="C19" s="114"/>
      <c r="D19" s="131"/>
      <c r="E19" s="132"/>
      <c r="F19" s="133"/>
      <c r="G19" s="133"/>
      <c r="H19" s="133"/>
      <c r="I19" s="133"/>
      <c r="J19" s="133"/>
      <c r="K19" s="127"/>
      <c r="L19" s="127"/>
      <c r="M19" s="127"/>
      <c r="N19" s="127"/>
      <c r="O19" s="119"/>
      <c r="P19" s="119"/>
      <c r="Q19" s="148">
        <f t="shared" si="2"/>
        <v>0</v>
      </c>
      <c r="R19" s="148">
        <f t="shared" si="3"/>
        <v>0</v>
      </c>
      <c r="S19" s="118">
        <f t="shared" si="0"/>
        <v>0</v>
      </c>
      <c r="T19" s="127"/>
      <c r="U19" s="118"/>
      <c r="V19" s="118"/>
      <c r="W19" s="149">
        <f t="shared" si="1"/>
        <v>0</v>
      </c>
      <c r="X19" s="127"/>
      <c r="Y19" s="120"/>
      <c r="Z19" s="120"/>
      <c r="AA19" s="120"/>
      <c r="AB19" s="120"/>
      <c r="AC19" s="120"/>
      <c r="AD19" s="120"/>
      <c r="AE19" s="120"/>
      <c r="AF19" s="120"/>
      <c r="AG19" s="120"/>
      <c r="AH19" s="120"/>
      <c r="AI19" s="120"/>
      <c r="AJ19" s="150">
        <f t="shared" si="4"/>
        <v>0</v>
      </c>
      <c r="AK19" s="127"/>
      <c r="AL19" s="134"/>
      <c r="AM19" s="134"/>
      <c r="AN19" s="134"/>
      <c r="AO19" s="121"/>
      <c r="AP19" s="203">
        <f t="shared" si="5"/>
        <v>0</v>
      </c>
      <c r="AQ19" s="127"/>
      <c r="AR19" s="207"/>
      <c r="AS19" s="207"/>
      <c r="AT19" s="207"/>
      <c r="AU19" s="207"/>
      <c r="AV19" s="127"/>
      <c r="AW19" s="127"/>
      <c r="AX19" s="119"/>
      <c r="AY19" s="127"/>
      <c r="AZ19" s="127"/>
      <c r="BA19" s="127"/>
      <c r="BB19" s="127"/>
      <c r="BC19" s="127"/>
      <c r="BD19" s="127"/>
      <c r="BE19" s="119"/>
      <c r="BF19" s="119"/>
      <c r="BG19" s="119"/>
      <c r="BH19" s="119"/>
      <c r="BI19" s="119"/>
      <c r="BJ19" s="119"/>
      <c r="BK19" s="119"/>
      <c r="BL19" s="127"/>
      <c r="BM19" s="127"/>
      <c r="BN19" s="135"/>
      <c r="BO19" s="127"/>
      <c r="BP19" s="135"/>
      <c r="BQ19" s="122"/>
      <c r="BR19" s="135"/>
      <c r="BS19" s="127"/>
      <c r="BT19" s="127"/>
      <c r="BU19" s="127"/>
      <c r="BV19" s="119"/>
      <c r="BW19" s="119"/>
      <c r="BX19" s="148">
        <f t="shared" si="6"/>
        <v>0</v>
      </c>
      <c r="BY19" s="148">
        <f t="shared" si="6"/>
        <v>0</v>
      </c>
      <c r="BZ19" s="127"/>
      <c r="CA19" s="123"/>
      <c r="CB19" s="119"/>
      <c r="CC19" s="120"/>
      <c r="CD19" s="119"/>
      <c r="CE19" s="121"/>
      <c r="CF19" s="119"/>
      <c r="CG19" s="202"/>
      <c r="CH19" s="119"/>
      <c r="CI19" s="125"/>
      <c r="CJ19" s="119"/>
      <c r="CK19" s="124"/>
    </row>
    <row r="20" spans="1:89" s="128" customFormat="1" ht="22.5" customHeight="1">
      <c r="A20" s="113" t="s">
        <v>119</v>
      </c>
      <c r="B20" s="129"/>
      <c r="C20" s="114"/>
      <c r="D20" s="131"/>
      <c r="E20" s="132"/>
      <c r="F20" s="133"/>
      <c r="G20" s="133"/>
      <c r="H20" s="133"/>
      <c r="I20" s="133"/>
      <c r="J20" s="133"/>
      <c r="K20" s="127"/>
      <c r="L20" s="127"/>
      <c r="M20" s="127"/>
      <c r="N20" s="127"/>
      <c r="O20" s="119"/>
      <c r="P20" s="119"/>
      <c r="Q20" s="148">
        <f t="shared" si="2"/>
        <v>0</v>
      </c>
      <c r="R20" s="148">
        <f t="shared" si="3"/>
        <v>0</v>
      </c>
      <c r="S20" s="118">
        <f t="shared" si="0"/>
        <v>0</v>
      </c>
      <c r="T20" s="127"/>
      <c r="U20" s="118"/>
      <c r="V20" s="118"/>
      <c r="W20" s="149">
        <f t="shared" si="1"/>
        <v>0</v>
      </c>
      <c r="X20" s="127"/>
      <c r="Y20" s="120"/>
      <c r="Z20" s="120"/>
      <c r="AA20" s="120"/>
      <c r="AB20" s="120"/>
      <c r="AC20" s="120"/>
      <c r="AD20" s="120"/>
      <c r="AE20" s="120"/>
      <c r="AF20" s="120"/>
      <c r="AG20" s="120"/>
      <c r="AH20" s="120"/>
      <c r="AI20" s="120"/>
      <c r="AJ20" s="150">
        <f t="shared" si="4"/>
        <v>0</v>
      </c>
      <c r="AK20" s="127"/>
      <c r="AL20" s="134"/>
      <c r="AM20" s="134"/>
      <c r="AN20" s="134"/>
      <c r="AO20" s="121"/>
      <c r="AP20" s="203">
        <f t="shared" si="5"/>
        <v>0</v>
      </c>
      <c r="AQ20" s="127"/>
      <c r="AR20" s="207"/>
      <c r="AS20" s="207"/>
      <c r="AT20" s="207"/>
      <c r="AU20" s="207"/>
      <c r="AV20" s="127"/>
      <c r="AW20" s="127"/>
      <c r="AX20" s="119"/>
      <c r="AY20" s="127"/>
      <c r="AZ20" s="127"/>
      <c r="BA20" s="127"/>
      <c r="BB20" s="127"/>
      <c r="BC20" s="127"/>
      <c r="BD20" s="127"/>
      <c r="BE20" s="119"/>
      <c r="BF20" s="119"/>
      <c r="BG20" s="119"/>
      <c r="BH20" s="119"/>
      <c r="BI20" s="119"/>
      <c r="BJ20" s="119"/>
      <c r="BK20" s="119"/>
      <c r="BL20" s="127"/>
      <c r="BM20" s="127"/>
      <c r="BN20" s="135"/>
      <c r="BO20" s="127"/>
      <c r="BP20" s="135"/>
      <c r="BQ20" s="122"/>
      <c r="BR20" s="135"/>
      <c r="BS20" s="127"/>
      <c r="BT20" s="127"/>
      <c r="BU20" s="127"/>
      <c r="BV20" s="119"/>
      <c r="BW20" s="119"/>
      <c r="BX20" s="148">
        <f t="shared" si="6"/>
        <v>0</v>
      </c>
      <c r="BY20" s="148">
        <f t="shared" si="6"/>
        <v>0</v>
      </c>
      <c r="BZ20" s="127"/>
      <c r="CA20" s="123"/>
      <c r="CB20" s="119"/>
      <c r="CC20" s="120"/>
      <c r="CD20" s="119"/>
      <c r="CE20" s="121"/>
      <c r="CF20" s="119"/>
      <c r="CG20" s="202"/>
      <c r="CH20" s="119"/>
      <c r="CI20" s="125"/>
      <c r="CJ20" s="119"/>
      <c r="CK20" s="124"/>
    </row>
    <row r="21" spans="1:89" s="128" customFormat="1" ht="22.5" customHeight="1">
      <c r="A21" s="113" t="s">
        <v>120</v>
      </c>
      <c r="B21" s="129"/>
      <c r="C21" s="114"/>
      <c r="D21" s="131"/>
      <c r="E21" s="132"/>
      <c r="F21" s="133"/>
      <c r="G21" s="133"/>
      <c r="H21" s="133"/>
      <c r="I21" s="133"/>
      <c r="J21" s="133"/>
      <c r="K21" s="127"/>
      <c r="L21" s="127"/>
      <c r="M21" s="127"/>
      <c r="N21" s="127"/>
      <c r="O21" s="119"/>
      <c r="P21" s="119"/>
      <c r="Q21" s="148">
        <f t="shared" si="2"/>
        <v>0</v>
      </c>
      <c r="R21" s="148">
        <f t="shared" si="3"/>
        <v>0</v>
      </c>
      <c r="S21" s="118">
        <f t="shared" si="0"/>
        <v>0</v>
      </c>
      <c r="T21" s="127"/>
      <c r="U21" s="118"/>
      <c r="V21" s="118"/>
      <c r="W21" s="149">
        <f t="shared" si="1"/>
        <v>0</v>
      </c>
      <c r="X21" s="127"/>
      <c r="Y21" s="120"/>
      <c r="Z21" s="120"/>
      <c r="AA21" s="120"/>
      <c r="AB21" s="120"/>
      <c r="AC21" s="120"/>
      <c r="AD21" s="120"/>
      <c r="AE21" s="120"/>
      <c r="AF21" s="120"/>
      <c r="AG21" s="120"/>
      <c r="AH21" s="120"/>
      <c r="AI21" s="120"/>
      <c r="AJ21" s="150">
        <f t="shared" si="4"/>
        <v>0</v>
      </c>
      <c r="AK21" s="127"/>
      <c r="AL21" s="134"/>
      <c r="AM21" s="134"/>
      <c r="AN21" s="134"/>
      <c r="AO21" s="121"/>
      <c r="AP21" s="203">
        <f t="shared" si="5"/>
        <v>0</v>
      </c>
      <c r="AQ21" s="127"/>
      <c r="AR21" s="207"/>
      <c r="AS21" s="207"/>
      <c r="AT21" s="207"/>
      <c r="AU21" s="207"/>
      <c r="AV21" s="127"/>
      <c r="AW21" s="127"/>
      <c r="AX21" s="119"/>
      <c r="AY21" s="127"/>
      <c r="AZ21" s="127"/>
      <c r="BA21" s="127"/>
      <c r="BB21" s="127"/>
      <c r="BC21" s="127"/>
      <c r="BD21" s="127"/>
      <c r="BE21" s="119"/>
      <c r="BF21" s="119"/>
      <c r="BG21" s="119"/>
      <c r="BH21" s="119"/>
      <c r="BI21" s="119"/>
      <c r="BJ21" s="119"/>
      <c r="BK21" s="119"/>
      <c r="BL21" s="127"/>
      <c r="BM21" s="127"/>
      <c r="BN21" s="135"/>
      <c r="BO21" s="127"/>
      <c r="BP21" s="135"/>
      <c r="BQ21" s="122"/>
      <c r="BR21" s="135"/>
      <c r="BS21" s="127"/>
      <c r="BT21" s="127"/>
      <c r="BU21" s="127"/>
      <c r="BV21" s="119"/>
      <c r="BW21" s="119"/>
      <c r="BX21" s="148">
        <f t="shared" si="6"/>
        <v>0</v>
      </c>
      <c r="BY21" s="148">
        <f t="shared" si="6"/>
        <v>0</v>
      </c>
      <c r="BZ21" s="127"/>
      <c r="CA21" s="123"/>
      <c r="CB21" s="119"/>
      <c r="CC21" s="120"/>
      <c r="CD21" s="119"/>
      <c r="CE21" s="121"/>
      <c r="CF21" s="119"/>
      <c r="CG21" s="202"/>
      <c r="CH21" s="119"/>
      <c r="CI21" s="125"/>
      <c r="CJ21" s="119"/>
      <c r="CK21" s="124"/>
    </row>
    <row r="22" spans="1:89" s="128" customFormat="1" ht="22.5" customHeight="1">
      <c r="A22" s="113" t="s">
        <v>121</v>
      </c>
      <c r="B22" s="129"/>
      <c r="C22" s="114"/>
      <c r="D22" s="131"/>
      <c r="E22" s="132"/>
      <c r="F22" s="133"/>
      <c r="G22" s="133"/>
      <c r="H22" s="133"/>
      <c r="I22" s="133"/>
      <c r="J22" s="133"/>
      <c r="K22" s="127"/>
      <c r="L22" s="127"/>
      <c r="M22" s="127"/>
      <c r="N22" s="127"/>
      <c r="O22" s="119"/>
      <c r="P22" s="119"/>
      <c r="Q22" s="148">
        <f t="shared" si="2"/>
        <v>0</v>
      </c>
      <c r="R22" s="148">
        <f t="shared" si="3"/>
        <v>0</v>
      </c>
      <c r="S22" s="118">
        <f t="shared" si="0"/>
        <v>0</v>
      </c>
      <c r="T22" s="127"/>
      <c r="U22" s="118"/>
      <c r="V22" s="118"/>
      <c r="W22" s="149">
        <f t="shared" si="1"/>
        <v>0</v>
      </c>
      <c r="X22" s="127"/>
      <c r="Y22" s="120"/>
      <c r="Z22" s="120"/>
      <c r="AA22" s="120"/>
      <c r="AB22" s="120"/>
      <c r="AC22" s="120"/>
      <c r="AD22" s="120"/>
      <c r="AE22" s="120"/>
      <c r="AF22" s="120"/>
      <c r="AG22" s="120"/>
      <c r="AH22" s="120"/>
      <c r="AI22" s="120"/>
      <c r="AJ22" s="150">
        <f t="shared" si="4"/>
        <v>0</v>
      </c>
      <c r="AK22" s="127"/>
      <c r="AL22" s="134"/>
      <c r="AM22" s="134"/>
      <c r="AN22" s="134"/>
      <c r="AO22" s="121"/>
      <c r="AP22" s="203">
        <f t="shared" si="5"/>
        <v>0</v>
      </c>
      <c r="AQ22" s="127"/>
      <c r="AR22" s="207"/>
      <c r="AS22" s="207"/>
      <c r="AT22" s="207"/>
      <c r="AU22" s="207"/>
      <c r="AV22" s="127"/>
      <c r="AW22" s="127"/>
      <c r="AX22" s="119"/>
      <c r="AY22" s="127"/>
      <c r="AZ22" s="127"/>
      <c r="BA22" s="127"/>
      <c r="BB22" s="127"/>
      <c r="BC22" s="127"/>
      <c r="BD22" s="127"/>
      <c r="BE22" s="119"/>
      <c r="BF22" s="119"/>
      <c r="BG22" s="119"/>
      <c r="BH22" s="119"/>
      <c r="BI22" s="119"/>
      <c r="BJ22" s="119"/>
      <c r="BK22" s="119"/>
      <c r="BL22" s="127"/>
      <c r="BM22" s="127"/>
      <c r="BN22" s="135"/>
      <c r="BO22" s="127"/>
      <c r="BP22" s="135"/>
      <c r="BQ22" s="122"/>
      <c r="BR22" s="135"/>
      <c r="BS22" s="127"/>
      <c r="BT22" s="127"/>
      <c r="BU22" s="127"/>
      <c r="BV22" s="119"/>
      <c r="BW22" s="119"/>
      <c r="BX22" s="148">
        <f t="shared" si="6"/>
        <v>0</v>
      </c>
      <c r="BY22" s="148">
        <f t="shared" si="6"/>
        <v>0</v>
      </c>
      <c r="BZ22" s="127"/>
      <c r="CA22" s="123"/>
      <c r="CB22" s="119"/>
      <c r="CC22" s="120"/>
      <c r="CD22" s="119"/>
      <c r="CE22" s="121"/>
      <c r="CF22" s="119"/>
      <c r="CG22" s="202"/>
      <c r="CH22" s="119"/>
      <c r="CI22" s="125"/>
      <c r="CJ22" s="119"/>
      <c r="CK22" s="124"/>
    </row>
    <row r="23" spans="1:89" s="128" customFormat="1" ht="22.5" customHeight="1">
      <c r="A23" s="113" t="s">
        <v>122</v>
      </c>
      <c r="B23" s="129"/>
      <c r="C23" s="114"/>
      <c r="D23" s="131"/>
      <c r="E23" s="132"/>
      <c r="F23" s="133"/>
      <c r="G23" s="133"/>
      <c r="H23" s="133"/>
      <c r="I23" s="133"/>
      <c r="J23" s="133"/>
      <c r="K23" s="127"/>
      <c r="L23" s="127"/>
      <c r="M23" s="127"/>
      <c r="N23" s="127"/>
      <c r="O23" s="119"/>
      <c r="P23" s="119"/>
      <c r="Q23" s="148">
        <f t="shared" si="2"/>
        <v>0</v>
      </c>
      <c r="R23" s="148">
        <f t="shared" si="3"/>
        <v>0</v>
      </c>
      <c r="S23" s="118">
        <f t="shared" si="0"/>
        <v>0</v>
      </c>
      <c r="T23" s="127"/>
      <c r="U23" s="118"/>
      <c r="V23" s="118"/>
      <c r="W23" s="149">
        <f t="shared" si="1"/>
        <v>0</v>
      </c>
      <c r="X23" s="127"/>
      <c r="Y23" s="120"/>
      <c r="Z23" s="120"/>
      <c r="AA23" s="120"/>
      <c r="AB23" s="120"/>
      <c r="AC23" s="120"/>
      <c r="AD23" s="120"/>
      <c r="AE23" s="120"/>
      <c r="AF23" s="120"/>
      <c r="AG23" s="120"/>
      <c r="AH23" s="120"/>
      <c r="AI23" s="120"/>
      <c r="AJ23" s="150">
        <f t="shared" si="4"/>
        <v>0</v>
      </c>
      <c r="AK23" s="127"/>
      <c r="AL23" s="134"/>
      <c r="AM23" s="134"/>
      <c r="AN23" s="134"/>
      <c r="AO23" s="121"/>
      <c r="AP23" s="203">
        <f t="shared" si="5"/>
        <v>0</v>
      </c>
      <c r="AQ23" s="127"/>
      <c r="AR23" s="207"/>
      <c r="AS23" s="207"/>
      <c r="AT23" s="207"/>
      <c r="AU23" s="207"/>
      <c r="AV23" s="127"/>
      <c r="AW23" s="127"/>
      <c r="AX23" s="119"/>
      <c r="AY23" s="127"/>
      <c r="AZ23" s="127"/>
      <c r="BA23" s="127"/>
      <c r="BB23" s="127"/>
      <c r="BC23" s="127"/>
      <c r="BD23" s="127"/>
      <c r="BE23" s="119"/>
      <c r="BF23" s="119"/>
      <c r="BG23" s="119"/>
      <c r="BH23" s="119"/>
      <c r="BI23" s="119"/>
      <c r="BJ23" s="119"/>
      <c r="BK23" s="119"/>
      <c r="BL23" s="127"/>
      <c r="BM23" s="127"/>
      <c r="BN23" s="135"/>
      <c r="BO23" s="127"/>
      <c r="BP23" s="135"/>
      <c r="BQ23" s="122"/>
      <c r="BR23" s="135"/>
      <c r="BS23" s="127"/>
      <c r="BT23" s="127"/>
      <c r="BU23" s="127"/>
      <c r="BV23" s="119"/>
      <c r="BW23" s="119"/>
      <c r="BX23" s="148">
        <f t="shared" si="6"/>
        <v>0</v>
      </c>
      <c r="BY23" s="148">
        <f t="shared" si="6"/>
        <v>0</v>
      </c>
      <c r="BZ23" s="127"/>
      <c r="CA23" s="123"/>
      <c r="CB23" s="119"/>
      <c r="CC23" s="120"/>
      <c r="CD23" s="119"/>
      <c r="CE23" s="121"/>
      <c r="CF23" s="119"/>
      <c r="CG23" s="202"/>
      <c r="CH23" s="119"/>
      <c r="CI23" s="125"/>
      <c r="CJ23" s="119"/>
      <c r="CK23" s="124"/>
    </row>
    <row r="24" spans="1:89" s="128" customFormat="1" ht="22.5" customHeight="1">
      <c r="A24" s="113" t="s">
        <v>123</v>
      </c>
      <c r="B24" s="129"/>
      <c r="C24" s="114"/>
      <c r="D24" s="131"/>
      <c r="E24" s="132"/>
      <c r="F24" s="133"/>
      <c r="G24" s="133"/>
      <c r="H24" s="133"/>
      <c r="I24" s="133"/>
      <c r="J24" s="133"/>
      <c r="K24" s="127"/>
      <c r="L24" s="127"/>
      <c r="M24" s="127"/>
      <c r="N24" s="127"/>
      <c r="O24" s="119"/>
      <c r="P24" s="119"/>
      <c r="Q24" s="148">
        <f t="shared" si="2"/>
        <v>0</v>
      </c>
      <c r="R24" s="148">
        <f t="shared" si="3"/>
        <v>0</v>
      </c>
      <c r="S24" s="118">
        <f t="shared" si="0"/>
        <v>0</v>
      </c>
      <c r="T24" s="127"/>
      <c r="U24" s="118"/>
      <c r="V24" s="118"/>
      <c r="W24" s="149">
        <f t="shared" si="1"/>
        <v>0</v>
      </c>
      <c r="X24" s="127"/>
      <c r="Y24" s="120"/>
      <c r="Z24" s="120"/>
      <c r="AA24" s="120"/>
      <c r="AB24" s="120"/>
      <c r="AC24" s="120"/>
      <c r="AD24" s="120"/>
      <c r="AE24" s="120"/>
      <c r="AF24" s="120"/>
      <c r="AG24" s="120"/>
      <c r="AH24" s="120"/>
      <c r="AI24" s="120"/>
      <c r="AJ24" s="150">
        <f t="shared" si="4"/>
        <v>0</v>
      </c>
      <c r="AK24" s="127"/>
      <c r="AL24" s="134"/>
      <c r="AM24" s="134"/>
      <c r="AN24" s="134"/>
      <c r="AO24" s="121"/>
      <c r="AP24" s="203">
        <f t="shared" si="5"/>
        <v>0</v>
      </c>
      <c r="AQ24" s="127"/>
      <c r="AR24" s="207"/>
      <c r="AS24" s="207"/>
      <c r="AT24" s="207"/>
      <c r="AU24" s="207"/>
      <c r="AV24" s="127"/>
      <c r="AW24" s="127"/>
      <c r="AX24" s="119"/>
      <c r="AY24" s="127"/>
      <c r="AZ24" s="127"/>
      <c r="BA24" s="127"/>
      <c r="BB24" s="127"/>
      <c r="BC24" s="127"/>
      <c r="BD24" s="127"/>
      <c r="BE24" s="119"/>
      <c r="BF24" s="119"/>
      <c r="BG24" s="119"/>
      <c r="BH24" s="119"/>
      <c r="BI24" s="119"/>
      <c r="BJ24" s="119"/>
      <c r="BK24" s="119"/>
      <c r="BL24" s="127"/>
      <c r="BM24" s="127"/>
      <c r="BN24" s="135"/>
      <c r="BO24" s="127"/>
      <c r="BP24" s="135"/>
      <c r="BQ24" s="122"/>
      <c r="BR24" s="135"/>
      <c r="BS24" s="127"/>
      <c r="BT24" s="127"/>
      <c r="BU24" s="127"/>
      <c r="BV24" s="119"/>
      <c r="BW24" s="119"/>
      <c r="BX24" s="148">
        <f t="shared" si="6"/>
        <v>0</v>
      </c>
      <c r="BY24" s="148">
        <f t="shared" si="6"/>
        <v>0</v>
      </c>
      <c r="BZ24" s="127"/>
      <c r="CA24" s="123"/>
      <c r="CB24" s="119"/>
      <c r="CC24" s="120"/>
      <c r="CD24" s="119"/>
      <c r="CE24" s="121"/>
      <c r="CF24" s="119"/>
      <c r="CG24" s="202"/>
      <c r="CH24" s="119"/>
      <c r="CI24" s="125"/>
      <c r="CJ24" s="119"/>
      <c r="CK24" s="124"/>
    </row>
    <row r="25" spans="1:89" s="128" customFormat="1" ht="22.5" customHeight="1">
      <c r="A25" s="113" t="s">
        <v>124</v>
      </c>
      <c r="B25" s="129"/>
      <c r="C25" s="114"/>
      <c r="D25" s="131"/>
      <c r="E25" s="132"/>
      <c r="F25" s="133"/>
      <c r="G25" s="133"/>
      <c r="H25" s="133"/>
      <c r="I25" s="133"/>
      <c r="J25" s="133"/>
      <c r="K25" s="127"/>
      <c r="L25" s="127"/>
      <c r="M25" s="127"/>
      <c r="N25" s="127"/>
      <c r="O25" s="119"/>
      <c r="P25" s="119"/>
      <c r="Q25" s="148">
        <f t="shared" si="2"/>
        <v>0</v>
      </c>
      <c r="R25" s="148">
        <f t="shared" si="3"/>
        <v>0</v>
      </c>
      <c r="S25" s="118">
        <f t="shared" si="0"/>
        <v>0</v>
      </c>
      <c r="T25" s="127"/>
      <c r="U25" s="118"/>
      <c r="V25" s="118"/>
      <c r="W25" s="149">
        <f t="shared" si="1"/>
        <v>0</v>
      </c>
      <c r="X25" s="127"/>
      <c r="Y25" s="120"/>
      <c r="Z25" s="120"/>
      <c r="AA25" s="120"/>
      <c r="AB25" s="120"/>
      <c r="AC25" s="120"/>
      <c r="AD25" s="120"/>
      <c r="AE25" s="120"/>
      <c r="AF25" s="120"/>
      <c r="AG25" s="120"/>
      <c r="AH25" s="120"/>
      <c r="AI25" s="120"/>
      <c r="AJ25" s="150">
        <f t="shared" si="4"/>
        <v>0</v>
      </c>
      <c r="AK25" s="127"/>
      <c r="AL25" s="134"/>
      <c r="AM25" s="134"/>
      <c r="AN25" s="134"/>
      <c r="AO25" s="121"/>
      <c r="AP25" s="203">
        <f t="shared" si="5"/>
        <v>0</v>
      </c>
      <c r="AQ25" s="127"/>
      <c r="AR25" s="207"/>
      <c r="AS25" s="207"/>
      <c r="AT25" s="207"/>
      <c r="AU25" s="207"/>
      <c r="AV25" s="127"/>
      <c r="AW25" s="127"/>
      <c r="AX25" s="119"/>
      <c r="AY25" s="127"/>
      <c r="AZ25" s="127"/>
      <c r="BA25" s="127"/>
      <c r="BB25" s="127"/>
      <c r="BC25" s="127"/>
      <c r="BD25" s="127"/>
      <c r="BE25" s="119"/>
      <c r="BF25" s="119"/>
      <c r="BG25" s="119"/>
      <c r="BH25" s="119"/>
      <c r="BI25" s="119"/>
      <c r="BJ25" s="119"/>
      <c r="BK25" s="119"/>
      <c r="BL25" s="127"/>
      <c r="BM25" s="127"/>
      <c r="BN25" s="135"/>
      <c r="BO25" s="127"/>
      <c r="BP25" s="135"/>
      <c r="BQ25" s="122"/>
      <c r="BR25" s="135"/>
      <c r="BS25" s="127"/>
      <c r="BT25" s="127"/>
      <c r="BU25" s="127"/>
      <c r="BV25" s="119"/>
      <c r="BW25" s="119"/>
      <c r="BX25" s="148">
        <f t="shared" si="6"/>
        <v>0</v>
      </c>
      <c r="BY25" s="148">
        <f t="shared" si="6"/>
        <v>0</v>
      </c>
      <c r="BZ25" s="127"/>
      <c r="CA25" s="123"/>
      <c r="CB25" s="119"/>
      <c r="CC25" s="120"/>
      <c r="CD25" s="119"/>
      <c r="CE25" s="121"/>
      <c r="CF25" s="119"/>
      <c r="CG25" s="202"/>
      <c r="CH25" s="119"/>
      <c r="CI25" s="125"/>
      <c r="CJ25" s="119"/>
      <c r="CK25" s="124"/>
    </row>
    <row r="26" spans="1:89" s="128" customFormat="1" ht="22.5" customHeight="1">
      <c r="A26" s="113" t="s">
        <v>125</v>
      </c>
      <c r="B26" s="129"/>
      <c r="C26" s="114"/>
      <c r="D26" s="131"/>
      <c r="E26" s="132"/>
      <c r="F26" s="133"/>
      <c r="G26" s="133"/>
      <c r="H26" s="133"/>
      <c r="I26" s="133"/>
      <c r="J26" s="133"/>
      <c r="K26" s="127"/>
      <c r="L26" s="127"/>
      <c r="M26" s="127"/>
      <c r="N26" s="127"/>
      <c r="O26" s="119"/>
      <c r="P26" s="119"/>
      <c r="Q26" s="148">
        <f t="shared" si="2"/>
        <v>0</v>
      </c>
      <c r="R26" s="148">
        <f t="shared" si="3"/>
        <v>0</v>
      </c>
      <c r="S26" s="118">
        <f t="shared" si="0"/>
        <v>0</v>
      </c>
      <c r="T26" s="127"/>
      <c r="U26" s="118"/>
      <c r="V26" s="118"/>
      <c r="W26" s="149">
        <f t="shared" si="1"/>
        <v>0</v>
      </c>
      <c r="X26" s="127"/>
      <c r="Y26" s="120"/>
      <c r="Z26" s="120"/>
      <c r="AA26" s="120"/>
      <c r="AB26" s="120"/>
      <c r="AC26" s="120"/>
      <c r="AD26" s="120"/>
      <c r="AE26" s="120"/>
      <c r="AF26" s="120"/>
      <c r="AG26" s="120"/>
      <c r="AH26" s="120"/>
      <c r="AI26" s="120"/>
      <c r="AJ26" s="150">
        <f t="shared" si="4"/>
        <v>0</v>
      </c>
      <c r="AK26" s="127"/>
      <c r="AL26" s="134"/>
      <c r="AM26" s="134"/>
      <c r="AN26" s="134"/>
      <c r="AO26" s="121"/>
      <c r="AP26" s="203">
        <f t="shared" si="5"/>
        <v>0</v>
      </c>
      <c r="AQ26" s="127"/>
      <c r="AR26" s="207"/>
      <c r="AS26" s="207"/>
      <c r="AT26" s="207"/>
      <c r="AU26" s="207"/>
      <c r="AV26" s="127"/>
      <c r="AW26" s="127"/>
      <c r="AX26" s="119"/>
      <c r="AY26" s="127"/>
      <c r="AZ26" s="127"/>
      <c r="BA26" s="127"/>
      <c r="BB26" s="127"/>
      <c r="BC26" s="127"/>
      <c r="BD26" s="127"/>
      <c r="BE26" s="119"/>
      <c r="BF26" s="119"/>
      <c r="BG26" s="119"/>
      <c r="BH26" s="119"/>
      <c r="BI26" s="119"/>
      <c r="BJ26" s="119"/>
      <c r="BK26" s="119"/>
      <c r="BL26" s="127"/>
      <c r="BM26" s="127"/>
      <c r="BN26" s="135"/>
      <c r="BO26" s="127"/>
      <c r="BP26" s="135"/>
      <c r="BQ26" s="122"/>
      <c r="BR26" s="135"/>
      <c r="BS26" s="127"/>
      <c r="BT26" s="127"/>
      <c r="BU26" s="127"/>
      <c r="BV26" s="119"/>
      <c r="BW26" s="119"/>
      <c r="BX26" s="148">
        <f t="shared" si="6"/>
        <v>0</v>
      </c>
      <c r="BY26" s="148">
        <f t="shared" si="6"/>
        <v>0</v>
      </c>
      <c r="BZ26" s="127"/>
      <c r="CA26" s="123"/>
      <c r="CB26" s="119"/>
      <c r="CC26" s="120"/>
      <c r="CD26" s="119"/>
      <c r="CE26" s="121"/>
      <c r="CF26" s="119"/>
      <c r="CG26" s="202"/>
      <c r="CH26" s="119"/>
      <c r="CI26" s="125"/>
      <c r="CJ26" s="119"/>
      <c r="CK26" s="124"/>
    </row>
    <row r="27" spans="1:89" s="128" customFormat="1" ht="22.5" customHeight="1">
      <c r="A27" s="113" t="s">
        <v>126</v>
      </c>
      <c r="B27" s="129"/>
      <c r="C27" s="114"/>
      <c r="D27" s="131"/>
      <c r="E27" s="132"/>
      <c r="F27" s="133"/>
      <c r="G27" s="133"/>
      <c r="H27" s="133"/>
      <c r="I27" s="133"/>
      <c r="J27" s="133"/>
      <c r="K27" s="127"/>
      <c r="L27" s="127"/>
      <c r="M27" s="127"/>
      <c r="N27" s="127"/>
      <c r="O27" s="119"/>
      <c r="P27" s="119"/>
      <c r="Q27" s="148">
        <f t="shared" si="2"/>
        <v>0</v>
      </c>
      <c r="R27" s="148">
        <f t="shared" si="3"/>
        <v>0</v>
      </c>
      <c r="S27" s="118">
        <f t="shared" si="0"/>
        <v>0</v>
      </c>
      <c r="T27" s="127"/>
      <c r="U27" s="118"/>
      <c r="V27" s="118"/>
      <c r="W27" s="149">
        <f t="shared" si="1"/>
        <v>0</v>
      </c>
      <c r="X27" s="127"/>
      <c r="Y27" s="120"/>
      <c r="Z27" s="120"/>
      <c r="AA27" s="120"/>
      <c r="AB27" s="120"/>
      <c r="AC27" s="120"/>
      <c r="AD27" s="120"/>
      <c r="AE27" s="120"/>
      <c r="AF27" s="120"/>
      <c r="AG27" s="120"/>
      <c r="AH27" s="120"/>
      <c r="AI27" s="120"/>
      <c r="AJ27" s="150">
        <f t="shared" si="4"/>
        <v>0</v>
      </c>
      <c r="AK27" s="127"/>
      <c r="AL27" s="134"/>
      <c r="AM27" s="134"/>
      <c r="AN27" s="134"/>
      <c r="AO27" s="121"/>
      <c r="AP27" s="203">
        <f t="shared" si="5"/>
        <v>0</v>
      </c>
      <c r="AQ27" s="127"/>
      <c r="AR27" s="207"/>
      <c r="AS27" s="207"/>
      <c r="AT27" s="207"/>
      <c r="AU27" s="207"/>
      <c r="AV27" s="127"/>
      <c r="AW27" s="127"/>
      <c r="AX27" s="119"/>
      <c r="AY27" s="127"/>
      <c r="AZ27" s="127"/>
      <c r="BA27" s="127"/>
      <c r="BB27" s="127"/>
      <c r="BC27" s="127"/>
      <c r="BD27" s="127"/>
      <c r="BE27" s="119"/>
      <c r="BF27" s="119"/>
      <c r="BG27" s="119"/>
      <c r="BH27" s="119"/>
      <c r="BI27" s="119"/>
      <c r="BJ27" s="119"/>
      <c r="BK27" s="119"/>
      <c r="BL27" s="127"/>
      <c r="BM27" s="127"/>
      <c r="BN27" s="135"/>
      <c r="BO27" s="127"/>
      <c r="BP27" s="135"/>
      <c r="BQ27" s="122"/>
      <c r="BR27" s="135"/>
      <c r="BS27" s="127"/>
      <c r="BT27" s="127"/>
      <c r="BU27" s="127"/>
      <c r="BV27" s="119"/>
      <c r="BW27" s="119"/>
      <c r="BX27" s="148">
        <f t="shared" si="6"/>
        <v>0</v>
      </c>
      <c r="BY27" s="148">
        <f t="shared" si="6"/>
        <v>0</v>
      </c>
      <c r="BZ27" s="127"/>
      <c r="CA27" s="123"/>
      <c r="CB27" s="119"/>
      <c r="CC27" s="120"/>
      <c r="CD27" s="119"/>
      <c r="CE27" s="121"/>
      <c r="CF27" s="119"/>
      <c r="CG27" s="202"/>
      <c r="CH27" s="119"/>
      <c r="CI27" s="125"/>
      <c r="CJ27" s="119"/>
      <c r="CK27" s="124"/>
    </row>
    <row r="28" spans="1:89" s="128" customFormat="1" ht="22.5" customHeight="1">
      <c r="A28" s="113" t="s">
        <v>127</v>
      </c>
      <c r="B28" s="129"/>
      <c r="C28" s="114"/>
      <c r="D28" s="131"/>
      <c r="E28" s="132"/>
      <c r="F28" s="133"/>
      <c r="G28" s="133"/>
      <c r="H28" s="133"/>
      <c r="I28" s="133"/>
      <c r="J28" s="133"/>
      <c r="K28" s="127"/>
      <c r="L28" s="127"/>
      <c r="M28" s="127"/>
      <c r="N28" s="127"/>
      <c r="O28" s="119"/>
      <c r="P28" s="119"/>
      <c r="Q28" s="148">
        <f t="shared" si="2"/>
        <v>0</v>
      </c>
      <c r="R28" s="148">
        <f t="shared" si="3"/>
        <v>0</v>
      </c>
      <c r="S28" s="118">
        <f t="shared" si="0"/>
        <v>0</v>
      </c>
      <c r="T28" s="127"/>
      <c r="U28" s="118"/>
      <c r="V28" s="118"/>
      <c r="W28" s="149">
        <f t="shared" si="1"/>
        <v>0</v>
      </c>
      <c r="X28" s="127"/>
      <c r="Y28" s="120"/>
      <c r="Z28" s="120"/>
      <c r="AA28" s="120"/>
      <c r="AB28" s="120"/>
      <c r="AC28" s="120"/>
      <c r="AD28" s="120"/>
      <c r="AE28" s="120"/>
      <c r="AF28" s="120"/>
      <c r="AG28" s="120"/>
      <c r="AH28" s="120"/>
      <c r="AI28" s="120"/>
      <c r="AJ28" s="150">
        <f t="shared" si="4"/>
        <v>0</v>
      </c>
      <c r="AK28" s="127"/>
      <c r="AL28" s="134"/>
      <c r="AM28" s="134"/>
      <c r="AN28" s="134"/>
      <c r="AO28" s="121"/>
      <c r="AP28" s="203">
        <f t="shared" si="5"/>
        <v>0</v>
      </c>
      <c r="AQ28" s="127"/>
      <c r="AR28" s="207"/>
      <c r="AS28" s="207"/>
      <c r="AT28" s="207"/>
      <c r="AU28" s="207"/>
      <c r="AV28" s="127"/>
      <c r="AW28" s="127"/>
      <c r="AX28" s="119"/>
      <c r="AY28" s="127"/>
      <c r="AZ28" s="127"/>
      <c r="BA28" s="127"/>
      <c r="BB28" s="127"/>
      <c r="BC28" s="127"/>
      <c r="BD28" s="127"/>
      <c r="BE28" s="119"/>
      <c r="BF28" s="119"/>
      <c r="BG28" s="119"/>
      <c r="BH28" s="119"/>
      <c r="BI28" s="119"/>
      <c r="BJ28" s="119"/>
      <c r="BK28" s="119"/>
      <c r="BL28" s="127"/>
      <c r="BM28" s="127"/>
      <c r="BN28" s="135"/>
      <c r="BO28" s="127"/>
      <c r="BP28" s="135"/>
      <c r="BQ28" s="122"/>
      <c r="BR28" s="135"/>
      <c r="BS28" s="127"/>
      <c r="BT28" s="127"/>
      <c r="BU28" s="127"/>
      <c r="BV28" s="119"/>
      <c r="BW28" s="119"/>
      <c r="BX28" s="148">
        <f t="shared" si="6"/>
        <v>0</v>
      </c>
      <c r="BY28" s="148">
        <f t="shared" si="6"/>
        <v>0</v>
      </c>
      <c r="BZ28" s="127"/>
      <c r="CA28" s="123"/>
      <c r="CB28" s="119"/>
      <c r="CC28" s="120"/>
      <c r="CD28" s="119"/>
      <c r="CE28" s="121"/>
      <c r="CF28" s="119"/>
      <c r="CG28" s="202"/>
      <c r="CH28" s="119"/>
      <c r="CI28" s="125"/>
      <c r="CJ28" s="119"/>
      <c r="CK28" s="124"/>
    </row>
    <row r="29" spans="1:89" s="128" customFormat="1" ht="22.5" customHeight="1">
      <c r="A29" s="113" t="s">
        <v>128</v>
      </c>
      <c r="B29" s="129"/>
      <c r="C29" s="114"/>
      <c r="D29" s="131"/>
      <c r="E29" s="132"/>
      <c r="F29" s="133"/>
      <c r="G29" s="133"/>
      <c r="H29" s="133"/>
      <c r="I29" s="133"/>
      <c r="J29" s="133"/>
      <c r="K29" s="127"/>
      <c r="L29" s="127"/>
      <c r="M29" s="127"/>
      <c r="N29" s="127"/>
      <c r="O29" s="119"/>
      <c r="P29" s="119"/>
      <c r="Q29" s="148">
        <f t="shared" si="2"/>
        <v>0</v>
      </c>
      <c r="R29" s="148">
        <f t="shared" si="3"/>
        <v>0</v>
      </c>
      <c r="S29" s="118">
        <f t="shared" si="0"/>
        <v>0</v>
      </c>
      <c r="T29" s="127"/>
      <c r="U29" s="118"/>
      <c r="V29" s="118"/>
      <c r="W29" s="149">
        <f t="shared" si="1"/>
        <v>0</v>
      </c>
      <c r="X29" s="127"/>
      <c r="Y29" s="120"/>
      <c r="Z29" s="120"/>
      <c r="AA29" s="120"/>
      <c r="AB29" s="120"/>
      <c r="AC29" s="120"/>
      <c r="AD29" s="120"/>
      <c r="AE29" s="120"/>
      <c r="AF29" s="120"/>
      <c r="AG29" s="120"/>
      <c r="AH29" s="120"/>
      <c r="AI29" s="120"/>
      <c r="AJ29" s="150">
        <f t="shared" si="4"/>
        <v>0</v>
      </c>
      <c r="AK29" s="127"/>
      <c r="AL29" s="134"/>
      <c r="AM29" s="134"/>
      <c r="AN29" s="134"/>
      <c r="AO29" s="121"/>
      <c r="AP29" s="203">
        <f t="shared" si="5"/>
        <v>0</v>
      </c>
      <c r="AQ29" s="127"/>
      <c r="AR29" s="207"/>
      <c r="AS29" s="207"/>
      <c r="AT29" s="207"/>
      <c r="AU29" s="207"/>
      <c r="AV29" s="127"/>
      <c r="AW29" s="127"/>
      <c r="AX29" s="119"/>
      <c r="AY29" s="127"/>
      <c r="AZ29" s="127"/>
      <c r="BA29" s="127"/>
      <c r="BB29" s="127"/>
      <c r="BC29" s="127"/>
      <c r="BD29" s="127"/>
      <c r="BE29" s="119"/>
      <c r="BF29" s="119"/>
      <c r="BG29" s="119"/>
      <c r="BH29" s="119"/>
      <c r="BI29" s="119"/>
      <c r="BJ29" s="119"/>
      <c r="BK29" s="119"/>
      <c r="BL29" s="127"/>
      <c r="BM29" s="127"/>
      <c r="BN29" s="135"/>
      <c r="BO29" s="127"/>
      <c r="BP29" s="135"/>
      <c r="BQ29" s="122"/>
      <c r="BR29" s="135"/>
      <c r="BS29" s="127"/>
      <c r="BT29" s="127"/>
      <c r="BU29" s="127"/>
      <c r="BV29" s="119"/>
      <c r="BW29" s="119"/>
      <c r="BX29" s="148">
        <f t="shared" si="6"/>
        <v>0</v>
      </c>
      <c r="BY29" s="148">
        <f t="shared" si="6"/>
        <v>0</v>
      </c>
      <c r="BZ29" s="127"/>
      <c r="CA29" s="123"/>
      <c r="CB29" s="119"/>
      <c r="CC29" s="120"/>
      <c r="CD29" s="119"/>
      <c r="CE29" s="121"/>
      <c r="CF29" s="119"/>
      <c r="CG29" s="202"/>
      <c r="CH29" s="119"/>
      <c r="CI29" s="125"/>
      <c r="CJ29" s="119"/>
      <c r="CK29" s="124"/>
    </row>
    <row r="30" spans="1:89" s="128" customFormat="1" ht="22.5" customHeight="1">
      <c r="A30" s="113" t="s">
        <v>129</v>
      </c>
      <c r="B30" s="129"/>
      <c r="C30" s="114"/>
      <c r="D30" s="131"/>
      <c r="E30" s="132"/>
      <c r="F30" s="133"/>
      <c r="G30" s="133"/>
      <c r="H30" s="133"/>
      <c r="I30" s="133"/>
      <c r="J30" s="133"/>
      <c r="K30" s="127"/>
      <c r="L30" s="127"/>
      <c r="M30" s="127"/>
      <c r="N30" s="127"/>
      <c r="O30" s="119"/>
      <c r="P30" s="119"/>
      <c r="Q30" s="148">
        <f t="shared" si="2"/>
        <v>0</v>
      </c>
      <c r="R30" s="148">
        <f t="shared" si="3"/>
        <v>0</v>
      </c>
      <c r="S30" s="118">
        <f t="shared" si="0"/>
        <v>0</v>
      </c>
      <c r="T30" s="127"/>
      <c r="U30" s="118"/>
      <c r="V30" s="118"/>
      <c r="W30" s="149">
        <f t="shared" si="1"/>
        <v>0</v>
      </c>
      <c r="X30" s="127"/>
      <c r="Y30" s="120"/>
      <c r="Z30" s="120"/>
      <c r="AA30" s="120"/>
      <c r="AB30" s="120"/>
      <c r="AC30" s="120"/>
      <c r="AD30" s="120"/>
      <c r="AE30" s="120"/>
      <c r="AF30" s="120"/>
      <c r="AG30" s="120"/>
      <c r="AH30" s="120"/>
      <c r="AI30" s="120"/>
      <c r="AJ30" s="150">
        <f t="shared" si="4"/>
        <v>0</v>
      </c>
      <c r="AK30" s="127"/>
      <c r="AL30" s="134"/>
      <c r="AM30" s="134"/>
      <c r="AN30" s="134"/>
      <c r="AO30" s="121"/>
      <c r="AP30" s="203">
        <f t="shared" si="5"/>
        <v>0</v>
      </c>
      <c r="AQ30" s="127"/>
      <c r="AR30" s="207"/>
      <c r="AS30" s="207"/>
      <c r="AT30" s="207"/>
      <c r="AU30" s="207"/>
      <c r="AV30" s="127"/>
      <c r="AW30" s="127"/>
      <c r="AX30" s="119"/>
      <c r="AY30" s="127"/>
      <c r="AZ30" s="127"/>
      <c r="BA30" s="127"/>
      <c r="BB30" s="127"/>
      <c r="BC30" s="127"/>
      <c r="BD30" s="127"/>
      <c r="BE30" s="119"/>
      <c r="BF30" s="119"/>
      <c r="BG30" s="119"/>
      <c r="BH30" s="119"/>
      <c r="BI30" s="119"/>
      <c r="BJ30" s="119"/>
      <c r="BK30" s="119"/>
      <c r="BL30" s="127"/>
      <c r="BM30" s="127"/>
      <c r="BN30" s="135"/>
      <c r="BO30" s="127"/>
      <c r="BP30" s="135"/>
      <c r="BQ30" s="122"/>
      <c r="BR30" s="135"/>
      <c r="BS30" s="127"/>
      <c r="BT30" s="127"/>
      <c r="BU30" s="127"/>
      <c r="BV30" s="119"/>
      <c r="BW30" s="119"/>
      <c r="BX30" s="148">
        <f t="shared" si="6"/>
        <v>0</v>
      </c>
      <c r="BY30" s="148">
        <f t="shared" si="6"/>
        <v>0</v>
      </c>
      <c r="BZ30" s="127"/>
      <c r="CA30" s="123"/>
      <c r="CB30" s="119"/>
      <c r="CC30" s="120"/>
      <c r="CD30" s="119"/>
      <c r="CE30" s="121"/>
      <c r="CF30" s="119"/>
      <c r="CG30" s="202"/>
      <c r="CH30" s="119"/>
      <c r="CI30" s="125"/>
      <c r="CJ30" s="119"/>
      <c r="CK30" s="124"/>
    </row>
    <row r="31" spans="1:89" s="128" customFormat="1" ht="22.5" customHeight="1">
      <c r="A31" s="113" t="s">
        <v>130</v>
      </c>
      <c r="B31" s="129"/>
      <c r="C31" s="114"/>
      <c r="D31" s="131"/>
      <c r="E31" s="132"/>
      <c r="F31" s="133"/>
      <c r="G31" s="133"/>
      <c r="H31" s="133"/>
      <c r="I31" s="133"/>
      <c r="J31" s="133"/>
      <c r="K31" s="127"/>
      <c r="L31" s="127"/>
      <c r="M31" s="127"/>
      <c r="N31" s="127"/>
      <c r="O31" s="119"/>
      <c r="P31" s="119"/>
      <c r="Q31" s="148">
        <f t="shared" si="2"/>
        <v>0</v>
      </c>
      <c r="R31" s="148">
        <f t="shared" si="3"/>
        <v>0</v>
      </c>
      <c r="S31" s="118">
        <f t="shared" si="0"/>
        <v>0</v>
      </c>
      <c r="T31" s="127"/>
      <c r="U31" s="118"/>
      <c r="V31" s="118"/>
      <c r="W31" s="149">
        <f t="shared" si="1"/>
        <v>0</v>
      </c>
      <c r="X31" s="127"/>
      <c r="Y31" s="120"/>
      <c r="Z31" s="120"/>
      <c r="AA31" s="120"/>
      <c r="AB31" s="120"/>
      <c r="AC31" s="120"/>
      <c r="AD31" s="120"/>
      <c r="AE31" s="120"/>
      <c r="AF31" s="120"/>
      <c r="AG31" s="120"/>
      <c r="AH31" s="120"/>
      <c r="AI31" s="120"/>
      <c r="AJ31" s="150">
        <f t="shared" si="4"/>
        <v>0</v>
      </c>
      <c r="AK31" s="127"/>
      <c r="AL31" s="134"/>
      <c r="AM31" s="134"/>
      <c r="AN31" s="134"/>
      <c r="AO31" s="121"/>
      <c r="AP31" s="203">
        <f t="shared" si="5"/>
        <v>0</v>
      </c>
      <c r="AQ31" s="127"/>
      <c r="AR31" s="207"/>
      <c r="AS31" s="207"/>
      <c r="AT31" s="207"/>
      <c r="AU31" s="207"/>
      <c r="AV31" s="127"/>
      <c r="AW31" s="127"/>
      <c r="AX31" s="119"/>
      <c r="AY31" s="127"/>
      <c r="AZ31" s="127"/>
      <c r="BA31" s="127"/>
      <c r="BB31" s="127"/>
      <c r="BC31" s="127"/>
      <c r="BD31" s="127"/>
      <c r="BE31" s="119"/>
      <c r="BF31" s="119"/>
      <c r="BG31" s="119"/>
      <c r="BH31" s="119"/>
      <c r="BI31" s="119"/>
      <c r="BJ31" s="119"/>
      <c r="BK31" s="119"/>
      <c r="BL31" s="127"/>
      <c r="BM31" s="127"/>
      <c r="BN31" s="135"/>
      <c r="BO31" s="127"/>
      <c r="BP31" s="135"/>
      <c r="BQ31" s="122"/>
      <c r="BR31" s="135"/>
      <c r="BS31" s="127"/>
      <c r="BT31" s="127"/>
      <c r="BU31" s="127"/>
      <c r="BV31" s="119"/>
      <c r="BW31" s="119"/>
      <c r="BX31" s="148">
        <f t="shared" si="6"/>
        <v>0</v>
      </c>
      <c r="BY31" s="148">
        <f t="shared" si="6"/>
        <v>0</v>
      </c>
      <c r="BZ31" s="127"/>
      <c r="CA31" s="123"/>
      <c r="CB31" s="119"/>
      <c r="CC31" s="120"/>
      <c r="CD31" s="119"/>
      <c r="CE31" s="121"/>
      <c r="CF31" s="119"/>
      <c r="CG31" s="202"/>
      <c r="CH31" s="119"/>
      <c r="CI31" s="125"/>
      <c r="CJ31" s="119"/>
      <c r="CK31" s="124"/>
    </row>
    <row r="32" spans="1:89" s="128" customFormat="1" ht="22.5" customHeight="1">
      <c r="A32" s="113" t="s">
        <v>131</v>
      </c>
      <c r="B32" s="129"/>
      <c r="C32" s="114"/>
      <c r="D32" s="131"/>
      <c r="E32" s="132"/>
      <c r="F32" s="133"/>
      <c r="G32" s="133"/>
      <c r="H32" s="133"/>
      <c r="I32" s="133"/>
      <c r="J32" s="133"/>
      <c r="K32" s="127"/>
      <c r="L32" s="127"/>
      <c r="M32" s="127"/>
      <c r="N32" s="127"/>
      <c r="O32" s="119"/>
      <c r="P32" s="119"/>
      <c r="Q32" s="148">
        <f t="shared" si="2"/>
        <v>0</v>
      </c>
      <c r="R32" s="148">
        <f t="shared" si="3"/>
        <v>0</v>
      </c>
      <c r="S32" s="118">
        <f t="shared" si="0"/>
        <v>0</v>
      </c>
      <c r="T32" s="127"/>
      <c r="U32" s="118"/>
      <c r="V32" s="118"/>
      <c r="W32" s="149">
        <f t="shared" si="1"/>
        <v>0</v>
      </c>
      <c r="X32" s="127"/>
      <c r="Y32" s="120"/>
      <c r="Z32" s="120"/>
      <c r="AA32" s="120"/>
      <c r="AB32" s="120"/>
      <c r="AC32" s="120"/>
      <c r="AD32" s="120"/>
      <c r="AE32" s="120"/>
      <c r="AF32" s="120"/>
      <c r="AG32" s="120"/>
      <c r="AH32" s="120"/>
      <c r="AI32" s="120"/>
      <c r="AJ32" s="150">
        <f t="shared" si="4"/>
        <v>0</v>
      </c>
      <c r="AK32" s="127"/>
      <c r="AL32" s="134"/>
      <c r="AM32" s="134"/>
      <c r="AN32" s="134"/>
      <c r="AO32" s="121"/>
      <c r="AP32" s="203">
        <f t="shared" si="5"/>
        <v>0</v>
      </c>
      <c r="AQ32" s="127"/>
      <c r="AR32" s="207"/>
      <c r="AS32" s="207"/>
      <c r="AT32" s="207"/>
      <c r="AU32" s="207"/>
      <c r="AV32" s="127"/>
      <c r="AW32" s="127"/>
      <c r="AX32" s="119"/>
      <c r="AY32" s="127"/>
      <c r="AZ32" s="127"/>
      <c r="BA32" s="127"/>
      <c r="BB32" s="127"/>
      <c r="BC32" s="127"/>
      <c r="BD32" s="127"/>
      <c r="BE32" s="119"/>
      <c r="BF32" s="119"/>
      <c r="BG32" s="119"/>
      <c r="BH32" s="119"/>
      <c r="BI32" s="119"/>
      <c r="BJ32" s="119"/>
      <c r="BK32" s="119"/>
      <c r="BL32" s="127"/>
      <c r="BM32" s="127"/>
      <c r="BN32" s="135"/>
      <c r="BO32" s="127"/>
      <c r="BP32" s="135"/>
      <c r="BQ32" s="122"/>
      <c r="BR32" s="135"/>
      <c r="BS32" s="127"/>
      <c r="BT32" s="127"/>
      <c r="BU32" s="127"/>
      <c r="BV32" s="119"/>
      <c r="BW32" s="119"/>
      <c r="BX32" s="148">
        <f t="shared" si="6"/>
        <v>0</v>
      </c>
      <c r="BY32" s="148">
        <f t="shared" si="6"/>
        <v>0</v>
      </c>
      <c r="BZ32" s="127"/>
      <c r="CA32" s="123"/>
      <c r="CB32" s="119"/>
      <c r="CC32" s="120"/>
      <c r="CD32" s="119"/>
      <c r="CE32" s="121"/>
      <c r="CF32" s="119"/>
      <c r="CG32" s="202"/>
      <c r="CH32" s="119"/>
      <c r="CI32" s="125"/>
      <c r="CJ32" s="119"/>
      <c r="CK32" s="124"/>
    </row>
    <row r="33" spans="1:89" s="128" customFormat="1" ht="22.5" customHeight="1">
      <c r="A33" s="113" t="s">
        <v>132</v>
      </c>
      <c r="B33" s="129"/>
      <c r="C33" s="114"/>
      <c r="D33" s="131"/>
      <c r="E33" s="132"/>
      <c r="F33" s="133"/>
      <c r="G33" s="133"/>
      <c r="H33" s="133"/>
      <c r="I33" s="133"/>
      <c r="J33" s="133"/>
      <c r="K33" s="127"/>
      <c r="L33" s="127"/>
      <c r="M33" s="127"/>
      <c r="N33" s="127"/>
      <c r="O33" s="119"/>
      <c r="P33" s="119"/>
      <c r="Q33" s="148">
        <f t="shared" si="2"/>
        <v>0</v>
      </c>
      <c r="R33" s="148">
        <f t="shared" si="3"/>
        <v>0</v>
      </c>
      <c r="S33" s="118">
        <f t="shared" si="0"/>
        <v>0</v>
      </c>
      <c r="T33" s="127"/>
      <c r="U33" s="118"/>
      <c r="V33" s="118"/>
      <c r="W33" s="149">
        <f t="shared" si="1"/>
        <v>0</v>
      </c>
      <c r="X33" s="127"/>
      <c r="Y33" s="120"/>
      <c r="Z33" s="120"/>
      <c r="AA33" s="120"/>
      <c r="AB33" s="120"/>
      <c r="AC33" s="120"/>
      <c r="AD33" s="120"/>
      <c r="AE33" s="120"/>
      <c r="AF33" s="120"/>
      <c r="AG33" s="120"/>
      <c r="AH33" s="120"/>
      <c r="AI33" s="120"/>
      <c r="AJ33" s="150">
        <f t="shared" si="4"/>
        <v>0</v>
      </c>
      <c r="AK33" s="127"/>
      <c r="AL33" s="134"/>
      <c r="AM33" s="134"/>
      <c r="AN33" s="134"/>
      <c r="AO33" s="121"/>
      <c r="AP33" s="203">
        <f t="shared" si="5"/>
        <v>0</v>
      </c>
      <c r="AQ33" s="127"/>
      <c r="AR33" s="207"/>
      <c r="AS33" s="207"/>
      <c r="AT33" s="207"/>
      <c r="AU33" s="207"/>
      <c r="AV33" s="127"/>
      <c r="AW33" s="127"/>
      <c r="AX33" s="119"/>
      <c r="AY33" s="127"/>
      <c r="AZ33" s="127"/>
      <c r="BA33" s="127"/>
      <c r="BB33" s="127"/>
      <c r="BC33" s="127"/>
      <c r="BD33" s="127"/>
      <c r="BE33" s="119"/>
      <c r="BF33" s="119"/>
      <c r="BG33" s="119"/>
      <c r="BH33" s="119"/>
      <c r="BI33" s="119"/>
      <c r="BJ33" s="119"/>
      <c r="BK33" s="119"/>
      <c r="BL33" s="127"/>
      <c r="BM33" s="127"/>
      <c r="BN33" s="135"/>
      <c r="BO33" s="127"/>
      <c r="BP33" s="135"/>
      <c r="BQ33" s="122"/>
      <c r="BR33" s="135"/>
      <c r="BS33" s="127"/>
      <c r="BT33" s="127"/>
      <c r="BU33" s="127"/>
      <c r="BV33" s="119"/>
      <c r="BW33" s="119"/>
      <c r="BX33" s="148">
        <f t="shared" si="6"/>
        <v>0</v>
      </c>
      <c r="BY33" s="148">
        <f t="shared" si="6"/>
        <v>0</v>
      </c>
      <c r="BZ33" s="127"/>
      <c r="CA33" s="123"/>
      <c r="CB33" s="119"/>
      <c r="CC33" s="120"/>
      <c r="CD33" s="119"/>
      <c r="CE33" s="121"/>
      <c r="CF33" s="119"/>
      <c r="CG33" s="202"/>
      <c r="CH33" s="119"/>
      <c r="CI33" s="125"/>
      <c r="CJ33" s="119"/>
      <c r="CK33" s="124"/>
    </row>
    <row r="34" spans="1:89" s="128" customFormat="1" ht="22.5" customHeight="1">
      <c r="A34" s="113" t="s">
        <v>133</v>
      </c>
      <c r="B34" s="129"/>
      <c r="C34" s="114"/>
      <c r="D34" s="131"/>
      <c r="E34" s="132"/>
      <c r="F34" s="133"/>
      <c r="G34" s="133"/>
      <c r="H34" s="133"/>
      <c r="I34" s="133"/>
      <c r="J34" s="133"/>
      <c r="K34" s="127"/>
      <c r="L34" s="127"/>
      <c r="M34" s="127"/>
      <c r="N34" s="127"/>
      <c r="O34" s="119"/>
      <c r="P34" s="119"/>
      <c r="Q34" s="148">
        <f t="shared" si="2"/>
        <v>0</v>
      </c>
      <c r="R34" s="148">
        <f t="shared" si="3"/>
        <v>0</v>
      </c>
      <c r="S34" s="118">
        <f t="shared" si="0"/>
        <v>0</v>
      </c>
      <c r="T34" s="127"/>
      <c r="U34" s="118"/>
      <c r="V34" s="118"/>
      <c r="W34" s="149">
        <f t="shared" si="1"/>
        <v>0</v>
      </c>
      <c r="X34" s="127"/>
      <c r="Y34" s="120"/>
      <c r="Z34" s="120"/>
      <c r="AA34" s="120"/>
      <c r="AB34" s="120"/>
      <c r="AC34" s="120"/>
      <c r="AD34" s="120"/>
      <c r="AE34" s="120"/>
      <c r="AF34" s="120"/>
      <c r="AG34" s="120"/>
      <c r="AH34" s="120"/>
      <c r="AI34" s="120"/>
      <c r="AJ34" s="150">
        <f t="shared" si="4"/>
        <v>0</v>
      </c>
      <c r="AK34" s="127"/>
      <c r="AL34" s="134"/>
      <c r="AM34" s="134"/>
      <c r="AN34" s="134"/>
      <c r="AO34" s="121"/>
      <c r="AP34" s="203">
        <f t="shared" si="5"/>
        <v>0</v>
      </c>
      <c r="AQ34" s="127"/>
      <c r="AR34" s="207"/>
      <c r="AS34" s="207"/>
      <c r="AT34" s="207"/>
      <c r="AU34" s="207"/>
      <c r="AV34" s="127"/>
      <c r="AW34" s="127"/>
      <c r="AX34" s="119"/>
      <c r="AY34" s="127"/>
      <c r="AZ34" s="127"/>
      <c r="BA34" s="127"/>
      <c r="BB34" s="127"/>
      <c r="BC34" s="127"/>
      <c r="BD34" s="127"/>
      <c r="BE34" s="119"/>
      <c r="BF34" s="119"/>
      <c r="BG34" s="119"/>
      <c r="BH34" s="119"/>
      <c r="BI34" s="119"/>
      <c r="BJ34" s="119"/>
      <c r="BK34" s="119"/>
      <c r="BL34" s="127"/>
      <c r="BM34" s="127"/>
      <c r="BN34" s="135"/>
      <c r="BO34" s="127"/>
      <c r="BP34" s="135"/>
      <c r="BQ34" s="122"/>
      <c r="BR34" s="135"/>
      <c r="BS34" s="127"/>
      <c r="BT34" s="127"/>
      <c r="BU34" s="127"/>
      <c r="BV34" s="119"/>
      <c r="BW34" s="119"/>
      <c r="BX34" s="148">
        <f t="shared" si="6"/>
        <v>0</v>
      </c>
      <c r="BY34" s="148">
        <f t="shared" si="6"/>
        <v>0</v>
      </c>
      <c r="BZ34" s="127"/>
      <c r="CA34" s="123"/>
      <c r="CB34" s="119"/>
      <c r="CC34" s="120"/>
      <c r="CD34" s="119"/>
      <c r="CE34" s="121"/>
      <c r="CF34" s="119"/>
      <c r="CG34" s="202"/>
      <c r="CH34" s="119"/>
      <c r="CI34" s="125"/>
      <c r="CJ34" s="119"/>
      <c r="CK34" s="124"/>
    </row>
    <row r="35" spans="1:89" s="128" customFormat="1" ht="22.5" customHeight="1">
      <c r="A35" s="113" t="s">
        <v>140</v>
      </c>
      <c r="B35" s="129"/>
      <c r="C35" s="114"/>
      <c r="D35" s="131"/>
      <c r="E35" s="132"/>
      <c r="F35" s="133"/>
      <c r="G35" s="133"/>
      <c r="H35" s="133"/>
      <c r="I35" s="133"/>
      <c r="J35" s="133"/>
      <c r="K35" s="127"/>
      <c r="L35" s="127"/>
      <c r="M35" s="127"/>
      <c r="N35" s="127"/>
      <c r="O35" s="119"/>
      <c r="P35" s="119"/>
      <c r="Q35" s="148">
        <f t="shared" si="2"/>
        <v>0</v>
      </c>
      <c r="R35" s="148">
        <f t="shared" si="3"/>
        <v>0</v>
      </c>
      <c r="S35" s="118">
        <f t="shared" si="0"/>
        <v>0</v>
      </c>
      <c r="T35" s="127"/>
      <c r="U35" s="118"/>
      <c r="V35" s="118"/>
      <c r="W35" s="149">
        <f t="shared" si="1"/>
        <v>0</v>
      </c>
      <c r="X35" s="127"/>
      <c r="Y35" s="120"/>
      <c r="Z35" s="120"/>
      <c r="AA35" s="120"/>
      <c r="AB35" s="120"/>
      <c r="AC35" s="120"/>
      <c r="AD35" s="120"/>
      <c r="AE35" s="120"/>
      <c r="AF35" s="120"/>
      <c r="AG35" s="120"/>
      <c r="AH35" s="120"/>
      <c r="AI35" s="120"/>
      <c r="AJ35" s="150">
        <f t="shared" si="4"/>
        <v>0</v>
      </c>
      <c r="AK35" s="127"/>
      <c r="AL35" s="134"/>
      <c r="AM35" s="134"/>
      <c r="AN35" s="134"/>
      <c r="AO35" s="121"/>
      <c r="AP35" s="203">
        <f t="shared" si="5"/>
        <v>0</v>
      </c>
      <c r="AQ35" s="127"/>
      <c r="AR35" s="207"/>
      <c r="AS35" s="207"/>
      <c r="AT35" s="207"/>
      <c r="AU35" s="207"/>
      <c r="AV35" s="127"/>
      <c r="AW35" s="127"/>
      <c r="AX35" s="119"/>
      <c r="AY35" s="127"/>
      <c r="AZ35" s="127"/>
      <c r="BA35" s="127"/>
      <c r="BB35" s="127"/>
      <c r="BC35" s="127"/>
      <c r="BD35" s="127"/>
      <c r="BE35" s="119"/>
      <c r="BF35" s="119"/>
      <c r="BG35" s="119"/>
      <c r="BH35" s="119"/>
      <c r="BI35" s="119"/>
      <c r="BJ35" s="119"/>
      <c r="BK35" s="119"/>
      <c r="BL35" s="127"/>
      <c r="BM35" s="127"/>
      <c r="BN35" s="135"/>
      <c r="BO35" s="127"/>
      <c r="BP35" s="135"/>
      <c r="BQ35" s="122"/>
      <c r="BR35" s="135"/>
      <c r="BS35" s="127"/>
      <c r="BT35" s="127"/>
      <c r="BU35" s="127"/>
      <c r="BV35" s="119"/>
      <c r="BW35" s="119"/>
      <c r="BX35" s="148">
        <f t="shared" si="6"/>
        <v>0</v>
      </c>
      <c r="BY35" s="148">
        <f t="shared" si="6"/>
        <v>0</v>
      </c>
      <c r="BZ35" s="127"/>
      <c r="CA35" s="123"/>
      <c r="CB35" s="119"/>
      <c r="CC35" s="120"/>
      <c r="CD35" s="119"/>
      <c r="CE35" s="121"/>
      <c r="CF35" s="119"/>
      <c r="CG35" s="202"/>
      <c r="CH35" s="119"/>
      <c r="CI35" s="125"/>
      <c r="CJ35" s="119"/>
      <c r="CK35" s="124"/>
    </row>
    <row r="36" spans="1:89" s="128" customFormat="1" ht="22.5" customHeight="1">
      <c r="A36" s="113" t="s">
        <v>141</v>
      </c>
      <c r="B36" s="129"/>
      <c r="C36" s="114"/>
      <c r="D36" s="131"/>
      <c r="E36" s="132"/>
      <c r="F36" s="133"/>
      <c r="G36" s="133"/>
      <c r="H36" s="133"/>
      <c r="I36" s="133"/>
      <c r="J36" s="133"/>
      <c r="K36" s="127"/>
      <c r="L36" s="127"/>
      <c r="M36" s="127"/>
      <c r="N36" s="127"/>
      <c r="O36" s="119"/>
      <c r="P36" s="119"/>
      <c r="Q36" s="148">
        <f t="shared" si="2"/>
        <v>0</v>
      </c>
      <c r="R36" s="148">
        <f t="shared" si="3"/>
        <v>0</v>
      </c>
      <c r="S36" s="118">
        <f t="shared" si="0"/>
        <v>0</v>
      </c>
      <c r="T36" s="127"/>
      <c r="U36" s="118"/>
      <c r="V36" s="118"/>
      <c r="W36" s="149">
        <f t="shared" si="1"/>
        <v>0</v>
      </c>
      <c r="X36" s="127"/>
      <c r="Y36" s="120"/>
      <c r="Z36" s="120"/>
      <c r="AA36" s="120"/>
      <c r="AB36" s="120"/>
      <c r="AC36" s="120"/>
      <c r="AD36" s="120"/>
      <c r="AE36" s="120"/>
      <c r="AF36" s="120"/>
      <c r="AG36" s="120"/>
      <c r="AH36" s="120"/>
      <c r="AI36" s="120"/>
      <c r="AJ36" s="150">
        <f t="shared" si="4"/>
        <v>0</v>
      </c>
      <c r="AK36" s="127"/>
      <c r="AL36" s="134"/>
      <c r="AM36" s="134"/>
      <c r="AN36" s="134"/>
      <c r="AO36" s="121"/>
      <c r="AP36" s="203">
        <f t="shared" si="5"/>
        <v>0</v>
      </c>
      <c r="AQ36" s="127"/>
      <c r="AR36" s="207"/>
      <c r="AS36" s="207"/>
      <c r="AT36" s="207"/>
      <c r="AU36" s="207"/>
      <c r="AV36" s="127"/>
      <c r="AW36" s="127"/>
      <c r="AX36" s="119"/>
      <c r="AY36" s="127"/>
      <c r="AZ36" s="127"/>
      <c r="BA36" s="127"/>
      <c r="BB36" s="127"/>
      <c r="BC36" s="127"/>
      <c r="BD36" s="127"/>
      <c r="BE36" s="119"/>
      <c r="BF36" s="119"/>
      <c r="BG36" s="119"/>
      <c r="BH36" s="119"/>
      <c r="BI36" s="119"/>
      <c r="BJ36" s="119"/>
      <c r="BK36" s="119"/>
      <c r="BL36" s="127"/>
      <c r="BM36" s="127"/>
      <c r="BN36" s="135"/>
      <c r="BO36" s="127"/>
      <c r="BP36" s="135"/>
      <c r="BQ36" s="122"/>
      <c r="BR36" s="135"/>
      <c r="BS36" s="127"/>
      <c r="BT36" s="127"/>
      <c r="BU36" s="127"/>
      <c r="BV36" s="119"/>
      <c r="BW36" s="119"/>
      <c r="BX36" s="148">
        <f t="shared" si="6"/>
        <v>0</v>
      </c>
      <c r="BY36" s="148">
        <f t="shared" si="6"/>
        <v>0</v>
      </c>
      <c r="BZ36" s="127"/>
      <c r="CA36" s="123"/>
      <c r="CB36" s="119"/>
      <c r="CC36" s="120"/>
      <c r="CD36" s="119"/>
      <c r="CE36" s="121"/>
      <c r="CF36" s="119"/>
      <c r="CG36" s="202"/>
      <c r="CH36" s="119"/>
      <c r="CI36" s="125"/>
      <c r="CJ36" s="119"/>
      <c r="CK36" s="124"/>
    </row>
    <row r="37" spans="1:89" s="128" customFormat="1" ht="22.5" customHeight="1">
      <c r="A37" s="113" t="s">
        <v>142</v>
      </c>
      <c r="B37" s="129"/>
      <c r="C37" s="114"/>
      <c r="D37" s="131"/>
      <c r="E37" s="132"/>
      <c r="F37" s="133"/>
      <c r="G37" s="133"/>
      <c r="H37" s="133"/>
      <c r="I37" s="133"/>
      <c r="J37" s="133"/>
      <c r="K37" s="127"/>
      <c r="L37" s="127"/>
      <c r="M37" s="127"/>
      <c r="N37" s="127"/>
      <c r="O37" s="119"/>
      <c r="P37" s="119"/>
      <c r="Q37" s="148">
        <f t="shared" si="2"/>
        <v>0</v>
      </c>
      <c r="R37" s="148">
        <f t="shared" si="3"/>
        <v>0</v>
      </c>
      <c r="S37" s="118">
        <f t="shared" si="0"/>
        <v>0</v>
      </c>
      <c r="T37" s="127"/>
      <c r="U37" s="118"/>
      <c r="V37" s="118"/>
      <c r="W37" s="149">
        <f t="shared" si="1"/>
        <v>0</v>
      </c>
      <c r="X37" s="127"/>
      <c r="Y37" s="120"/>
      <c r="Z37" s="120"/>
      <c r="AA37" s="120"/>
      <c r="AB37" s="120"/>
      <c r="AC37" s="120"/>
      <c r="AD37" s="120"/>
      <c r="AE37" s="120"/>
      <c r="AF37" s="120"/>
      <c r="AG37" s="120"/>
      <c r="AH37" s="120"/>
      <c r="AI37" s="120"/>
      <c r="AJ37" s="150">
        <f t="shared" si="4"/>
        <v>0</v>
      </c>
      <c r="AK37" s="127"/>
      <c r="AL37" s="134"/>
      <c r="AM37" s="134"/>
      <c r="AN37" s="134"/>
      <c r="AO37" s="121"/>
      <c r="AP37" s="203">
        <f t="shared" si="5"/>
        <v>0</v>
      </c>
      <c r="AQ37" s="127"/>
      <c r="AR37" s="207"/>
      <c r="AS37" s="207"/>
      <c r="AT37" s="207"/>
      <c r="AU37" s="207"/>
      <c r="AV37" s="127"/>
      <c r="AW37" s="127"/>
      <c r="AX37" s="119"/>
      <c r="AY37" s="127"/>
      <c r="AZ37" s="127"/>
      <c r="BA37" s="127"/>
      <c r="BB37" s="127"/>
      <c r="BC37" s="127"/>
      <c r="BD37" s="127"/>
      <c r="BE37" s="119"/>
      <c r="BF37" s="119"/>
      <c r="BG37" s="119"/>
      <c r="BH37" s="119"/>
      <c r="BI37" s="119"/>
      <c r="BJ37" s="119"/>
      <c r="BK37" s="119"/>
      <c r="BL37" s="127"/>
      <c r="BM37" s="127"/>
      <c r="BN37" s="135"/>
      <c r="BO37" s="127"/>
      <c r="BP37" s="135"/>
      <c r="BQ37" s="122"/>
      <c r="BR37" s="135"/>
      <c r="BS37" s="127"/>
      <c r="BT37" s="127"/>
      <c r="BU37" s="127"/>
      <c r="BV37" s="119"/>
      <c r="BW37" s="119"/>
      <c r="BX37" s="148">
        <f t="shared" si="6"/>
        <v>0</v>
      </c>
      <c r="BY37" s="148">
        <f t="shared" si="6"/>
        <v>0</v>
      </c>
      <c r="BZ37" s="127"/>
      <c r="CA37" s="123"/>
      <c r="CB37" s="119"/>
      <c r="CC37" s="120"/>
      <c r="CD37" s="119"/>
      <c r="CE37" s="121"/>
      <c r="CF37" s="119"/>
      <c r="CG37" s="202"/>
      <c r="CH37" s="119"/>
      <c r="CI37" s="125"/>
      <c r="CJ37" s="119"/>
      <c r="CK37" s="124"/>
    </row>
    <row r="38" spans="1:89" s="128" customFormat="1" ht="22.5" customHeight="1">
      <c r="A38" s="113" t="s">
        <v>143</v>
      </c>
      <c r="B38" s="129"/>
      <c r="C38" s="114"/>
      <c r="D38" s="131"/>
      <c r="E38" s="132"/>
      <c r="F38" s="133"/>
      <c r="G38" s="133"/>
      <c r="H38" s="133"/>
      <c r="I38" s="133"/>
      <c r="J38" s="133"/>
      <c r="K38" s="127"/>
      <c r="L38" s="127"/>
      <c r="M38" s="127"/>
      <c r="N38" s="127"/>
      <c r="O38" s="119"/>
      <c r="P38" s="119"/>
      <c r="Q38" s="148">
        <f t="shared" si="2"/>
        <v>0</v>
      </c>
      <c r="R38" s="148">
        <f t="shared" si="3"/>
        <v>0</v>
      </c>
      <c r="S38" s="118">
        <f t="shared" si="0"/>
        <v>0</v>
      </c>
      <c r="T38" s="127"/>
      <c r="U38" s="118"/>
      <c r="V38" s="118"/>
      <c r="W38" s="149">
        <f t="shared" si="1"/>
        <v>0</v>
      </c>
      <c r="X38" s="127"/>
      <c r="Y38" s="120"/>
      <c r="Z38" s="120"/>
      <c r="AA38" s="120"/>
      <c r="AB38" s="120"/>
      <c r="AC38" s="120"/>
      <c r="AD38" s="120"/>
      <c r="AE38" s="120"/>
      <c r="AF38" s="120"/>
      <c r="AG38" s="120"/>
      <c r="AH38" s="120"/>
      <c r="AI38" s="120"/>
      <c r="AJ38" s="150">
        <f t="shared" si="4"/>
        <v>0</v>
      </c>
      <c r="AK38" s="127"/>
      <c r="AL38" s="134"/>
      <c r="AM38" s="134"/>
      <c r="AN38" s="134"/>
      <c r="AO38" s="121"/>
      <c r="AP38" s="203">
        <f t="shared" si="5"/>
        <v>0</v>
      </c>
      <c r="AQ38" s="127"/>
      <c r="AR38" s="207"/>
      <c r="AS38" s="207"/>
      <c r="AT38" s="207"/>
      <c r="AU38" s="207"/>
      <c r="AV38" s="127"/>
      <c r="AW38" s="127"/>
      <c r="AX38" s="119"/>
      <c r="AY38" s="127"/>
      <c r="AZ38" s="127"/>
      <c r="BA38" s="127"/>
      <c r="BB38" s="127"/>
      <c r="BC38" s="127"/>
      <c r="BD38" s="127"/>
      <c r="BE38" s="119"/>
      <c r="BF38" s="119"/>
      <c r="BG38" s="119"/>
      <c r="BH38" s="119"/>
      <c r="BI38" s="119"/>
      <c r="BJ38" s="119"/>
      <c r="BK38" s="119"/>
      <c r="BL38" s="127"/>
      <c r="BM38" s="127"/>
      <c r="BN38" s="135"/>
      <c r="BO38" s="127"/>
      <c r="BP38" s="135"/>
      <c r="BQ38" s="122"/>
      <c r="BR38" s="135"/>
      <c r="BS38" s="127"/>
      <c r="BT38" s="127"/>
      <c r="BU38" s="127"/>
      <c r="BV38" s="119"/>
      <c r="BW38" s="119"/>
      <c r="BX38" s="148">
        <f t="shared" si="6"/>
        <v>0</v>
      </c>
      <c r="BY38" s="148">
        <f t="shared" si="6"/>
        <v>0</v>
      </c>
      <c r="BZ38" s="127"/>
      <c r="CA38" s="123"/>
      <c r="CB38" s="119"/>
      <c r="CC38" s="120"/>
      <c r="CD38" s="119"/>
      <c r="CE38" s="121"/>
      <c r="CF38" s="119"/>
      <c r="CG38" s="202"/>
      <c r="CH38" s="119"/>
      <c r="CI38" s="125"/>
      <c r="CJ38" s="119"/>
      <c r="CK38" s="124"/>
    </row>
    <row r="39" spans="1:89" s="128" customFormat="1" ht="22.5" customHeight="1">
      <c r="A39" s="113" t="s">
        <v>216</v>
      </c>
      <c r="B39" s="129"/>
      <c r="C39" s="114"/>
      <c r="D39" s="131"/>
      <c r="E39" s="132"/>
      <c r="F39" s="133"/>
      <c r="G39" s="133"/>
      <c r="H39" s="133"/>
      <c r="I39" s="133"/>
      <c r="J39" s="133"/>
      <c r="K39" s="127"/>
      <c r="L39" s="127"/>
      <c r="M39" s="127"/>
      <c r="N39" s="127"/>
      <c r="O39" s="119"/>
      <c r="P39" s="119"/>
      <c r="Q39" s="148">
        <f>W39+S39+AJ39+AP39</f>
        <v>0</v>
      </c>
      <c r="R39" s="148">
        <f t="shared" si="3"/>
        <v>0</v>
      </c>
      <c r="S39" s="118">
        <f t="shared" si="0"/>
        <v>0</v>
      </c>
      <c r="T39" s="127"/>
      <c r="U39" s="118"/>
      <c r="V39" s="118"/>
      <c r="W39" s="149">
        <f t="shared" si="1"/>
        <v>0</v>
      </c>
      <c r="X39" s="127"/>
      <c r="Y39" s="120"/>
      <c r="Z39" s="120"/>
      <c r="AA39" s="120"/>
      <c r="AB39" s="120"/>
      <c r="AC39" s="120"/>
      <c r="AD39" s="120"/>
      <c r="AE39" s="120"/>
      <c r="AF39" s="120"/>
      <c r="AG39" s="120"/>
      <c r="AH39" s="120"/>
      <c r="AI39" s="120"/>
      <c r="AJ39" s="150">
        <f t="shared" si="4"/>
        <v>0</v>
      </c>
      <c r="AK39" s="127"/>
      <c r="AL39" s="134"/>
      <c r="AM39" s="134"/>
      <c r="AN39" s="134"/>
      <c r="AO39" s="121"/>
      <c r="AP39" s="203">
        <f t="shared" si="5"/>
        <v>0</v>
      </c>
      <c r="AQ39" s="127"/>
      <c r="AR39" s="207"/>
      <c r="AS39" s="207"/>
      <c r="AT39" s="207"/>
      <c r="AU39" s="207"/>
      <c r="AV39" s="127"/>
      <c r="AW39" s="127"/>
      <c r="AX39" s="119"/>
      <c r="AY39" s="127"/>
      <c r="AZ39" s="127"/>
      <c r="BA39" s="127"/>
      <c r="BB39" s="127"/>
      <c r="BC39" s="127"/>
      <c r="BD39" s="127"/>
      <c r="BE39" s="119"/>
      <c r="BF39" s="119"/>
      <c r="BG39" s="119"/>
      <c r="BH39" s="119"/>
      <c r="BI39" s="119"/>
      <c r="BJ39" s="119"/>
      <c r="BK39" s="119"/>
      <c r="BL39" s="127"/>
      <c r="BM39" s="127"/>
      <c r="BN39" s="135"/>
      <c r="BO39" s="127"/>
      <c r="BP39" s="135"/>
      <c r="BQ39" s="122"/>
      <c r="BR39" s="135"/>
      <c r="BS39" s="127"/>
      <c r="BT39" s="127"/>
      <c r="BU39" s="127"/>
      <c r="BV39" s="119"/>
      <c r="BW39" s="119"/>
      <c r="BX39" s="148">
        <f t="shared" si="6"/>
        <v>0</v>
      </c>
      <c r="BY39" s="148">
        <f t="shared" si="6"/>
        <v>0</v>
      </c>
      <c r="BZ39" s="127"/>
      <c r="CA39" s="123"/>
      <c r="CB39" s="119"/>
      <c r="CC39" s="120"/>
      <c r="CD39" s="119"/>
      <c r="CE39" s="121"/>
      <c r="CF39" s="119"/>
      <c r="CG39" s="202"/>
      <c r="CH39" s="119"/>
      <c r="CI39" s="125"/>
      <c r="CJ39" s="119"/>
      <c r="CK39" s="124"/>
    </row>
    <row r="40" spans="1:89" s="139" customFormat="1" ht="18" customHeight="1">
      <c r="A40" s="136"/>
      <c r="B40" s="137"/>
      <c r="C40" s="138" t="s">
        <v>3</v>
      </c>
      <c r="D40" s="172">
        <f>SUM(D8:D39)</f>
        <v>0</v>
      </c>
      <c r="E40" s="151">
        <f aca="true" t="shared" si="7" ref="E40:BP40">SUM(E8:E39)</f>
        <v>0</v>
      </c>
      <c r="F40" s="151">
        <f t="shared" si="7"/>
        <v>0</v>
      </c>
      <c r="G40" s="151">
        <f t="shared" si="7"/>
        <v>0</v>
      </c>
      <c r="H40" s="151">
        <f t="shared" si="7"/>
        <v>0</v>
      </c>
      <c r="I40" s="151">
        <f t="shared" si="7"/>
        <v>0</v>
      </c>
      <c r="J40" s="151">
        <f t="shared" si="7"/>
        <v>0</v>
      </c>
      <c r="K40" s="151">
        <f t="shared" si="7"/>
        <v>0</v>
      </c>
      <c r="L40" s="151">
        <f t="shared" si="7"/>
        <v>0</v>
      </c>
      <c r="M40" s="151">
        <f t="shared" si="7"/>
        <v>0</v>
      </c>
      <c r="N40" s="151">
        <f t="shared" si="7"/>
        <v>0</v>
      </c>
      <c r="O40" s="151">
        <f t="shared" si="7"/>
        <v>0</v>
      </c>
      <c r="P40" s="151">
        <f t="shared" si="7"/>
        <v>0</v>
      </c>
      <c r="Q40" s="151">
        <f>SUM(Q8:Q39)</f>
        <v>0</v>
      </c>
      <c r="R40" s="151">
        <f t="shared" si="7"/>
        <v>0</v>
      </c>
      <c r="S40" s="151">
        <f t="shared" si="7"/>
        <v>0</v>
      </c>
      <c r="T40" s="151">
        <f t="shared" si="7"/>
        <v>0</v>
      </c>
      <c r="U40" s="151">
        <f t="shared" si="7"/>
        <v>0</v>
      </c>
      <c r="V40" s="151">
        <f t="shared" si="7"/>
        <v>0</v>
      </c>
      <c r="W40" s="151">
        <f t="shared" si="7"/>
        <v>0</v>
      </c>
      <c r="X40" s="151">
        <f t="shared" si="7"/>
        <v>0</v>
      </c>
      <c r="Y40" s="151">
        <f t="shared" si="7"/>
        <v>0</v>
      </c>
      <c r="Z40" s="151">
        <f t="shared" si="7"/>
        <v>0</v>
      </c>
      <c r="AA40" s="151">
        <f t="shared" si="7"/>
        <v>0</v>
      </c>
      <c r="AB40" s="151">
        <f t="shared" si="7"/>
        <v>0</v>
      </c>
      <c r="AC40" s="151">
        <f t="shared" si="7"/>
        <v>0</v>
      </c>
      <c r="AD40" s="151">
        <f t="shared" si="7"/>
        <v>0</v>
      </c>
      <c r="AE40" s="151">
        <f t="shared" si="7"/>
        <v>0</v>
      </c>
      <c r="AF40" s="151">
        <f t="shared" si="7"/>
        <v>0</v>
      </c>
      <c r="AG40" s="151">
        <f t="shared" si="7"/>
        <v>0</v>
      </c>
      <c r="AH40" s="151">
        <f t="shared" si="7"/>
        <v>0</v>
      </c>
      <c r="AI40" s="151">
        <f t="shared" si="7"/>
        <v>0</v>
      </c>
      <c r="AJ40" s="151">
        <f t="shared" si="7"/>
        <v>0</v>
      </c>
      <c r="AK40" s="151">
        <f t="shared" si="7"/>
        <v>0</v>
      </c>
      <c r="AL40" s="151">
        <f t="shared" si="7"/>
        <v>0</v>
      </c>
      <c r="AM40" s="151">
        <f t="shared" si="7"/>
        <v>0</v>
      </c>
      <c r="AN40" s="151">
        <f t="shared" si="7"/>
        <v>0</v>
      </c>
      <c r="AO40" s="151">
        <f t="shared" si="7"/>
        <v>0</v>
      </c>
      <c r="AP40" s="151">
        <f t="shared" si="7"/>
        <v>0</v>
      </c>
      <c r="AQ40" s="151">
        <f>SUM(AQ8:AQ39)</f>
        <v>0</v>
      </c>
      <c r="AR40" s="151">
        <f t="shared" si="7"/>
        <v>0</v>
      </c>
      <c r="AS40" s="151">
        <f t="shared" si="7"/>
        <v>0</v>
      </c>
      <c r="AT40" s="151">
        <f t="shared" si="7"/>
        <v>0</v>
      </c>
      <c r="AU40" s="151">
        <f t="shared" si="7"/>
        <v>0</v>
      </c>
      <c r="AV40" s="151">
        <f t="shared" si="7"/>
        <v>0</v>
      </c>
      <c r="AW40" s="151">
        <f t="shared" si="7"/>
        <v>0</v>
      </c>
      <c r="AX40" s="151">
        <f t="shared" si="7"/>
        <v>0</v>
      </c>
      <c r="AY40" s="151">
        <f>SUM(AY8:AY39)</f>
        <v>0</v>
      </c>
      <c r="AZ40" s="151">
        <f>SUM(AZ8:AZ39)</f>
        <v>0</v>
      </c>
      <c r="BA40" s="151">
        <f>SUM(BA8:BA39)</f>
        <v>0</v>
      </c>
      <c r="BB40" s="151">
        <f t="shared" si="7"/>
        <v>0</v>
      </c>
      <c r="BC40" s="151">
        <f t="shared" si="7"/>
        <v>0</v>
      </c>
      <c r="BD40" s="151">
        <f t="shared" si="7"/>
        <v>0</v>
      </c>
      <c r="BE40" s="151">
        <f t="shared" si="7"/>
        <v>0</v>
      </c>
      <c r="BF40" s="151">
        <f t="shared" si="7"/>
        <v>0</v>
      </c>
      <c r="BG40" s="151">
        <f t="shared" si="7"/>
        <v>0</v>
      </c>
      <c r="BH40" s="151">
        <f t="shared" si="7"/>
        <v>0</v>
      </c>
      <c r="BI40" s="151">
        <f t="shared" si="7"/>
        <v>0</v>
      </c>
      <c r="BJ40" s="151">
        <f t="shared" si="7"/>
        <v>0</v>
      </c>
      <c r="BK40" s="151">
        <f t="shared" si="7"/>
        <v>0</v>
      </c>
      <c r="BL40" s="151">
        <f t="shared" si="7"/>
        <v>0</v>
      </c>
      <c r="BM40" s="151">
        <f t="shared" si="7"/>
        <v>0</v>
      </c>
      <c r="BN40" s="151">
        <f>SUM(BN8:BN39)</f>
        <v>0</v>
      </c>
      <c r="BO40" s="151">
        <f t="shared" si="7"/>
        <v>0</v>
      </c>
      <c r="BP40" s="151">
        <f t="shared" si="7"/>
        <v>0</v>
      </c>
      <c r="BQ40" s="151">
        <f aca="true" t="shared" si="8" ref="BQ40:CK40">SUM(BQ8:BQ39)</f>
        <v>0</v>
      </c>
      <c r="BR40" s="151">
        <f t="shared" si="8"/>
        <v>0</v>
      </c>
      <c r="BS40" s="151">
        <f t="shared" si="8"/>
        <v>0</v>
      </c>
      <c r="BT40" s="151">
        <f t="shared" si="8"/>
        <v>0</v>
      </c>
      <c r="BU40" s="151">
        <f t="shared" si="8"/>
        <v>0</v>
      </c>
      <c r="BV40" s="151">
        <f t="shared" si="8"/>
        <v>0</v>
      </c>
      <c r="BW40" s="151">
        <f t="shared" si="8"/>
        <v>0</v>
      </c>
      <c r="BX40" s="151">
        <f t="shared" si="8"/>
        <v>0</v>
      </c>
      <c r="BY40" s="151">
        <f t="shared" si="8"/>
        <v>0</v>
      </c>
      <c r="BZ40" s="151">
        <f t="shared" si="8"/>
        <v>0</v>
      </c>
      <c r="CA40" s="151">
        <f t="shared" si="8"/>
        <v>0</v>
      </c>
      <c r="CB40" s="151">
        <f t="shared" si="8"/>
        <v>0</v>
      </c>
      <c r="CC40" s="151">
        <f t="shared" si="8"/>
        <v>0</v>
      </c>
      <c r="CD40" s="151">
        <f t="shared" si="8"/>
        <v>0</v>
      </c>
      <c r="CE40" s="151">
        <f t="shared" si="8"/>
        <v>0</v>
      </c>
      <c r="CF40" s="151">
        <f t="shared" si="8"/>
        <v>0</v>
      </c>
      <c r="CG40" s="151">
        <f t="shared" si="8"/>
        <v>0</v>
      </c>
      <c r="CH40" s="151">
        <f t="shared" si="8"/>
        <v>0</v>
      </c>
      <c r="CI40" s="151">
        <f t="shared" si="8"/>
        <v>0</v>
      </c>
      <c r="CJ40" s="151">
        <f t="shared" si="8"/>
        <v>0</v>
      </c>
      <c r="CK40" s="151">
        <f t="shared" si="8"/>
        <v>0</v>
      </c>
    </row>
    <row r="41" spans="1:89" s="139" customFormat="1" ht="18" customHeight="1">
      <c r="A41" s="136"/>
      <c r="B41" s="137"/>
      <c r="C41" s="173" t="s">
        <v>147</v>
      </c>
      <c r="D41" s="174"/>
      <c r="E41" s="152"/>
      <c r="F41" s="152"/>
      <c r="G41" s="152"/>
      <c r="H41" s="152"/>
      <c r="I41" s="152"/>
      <c r="J41" s="152"/>
      <c r="K41" s="152"/>
      <c r="L41" s="152"/>
      <c r="M41" s="152"/>
      <c r="N41" s="152"/>
      <c r="O41" s="152"/>
      <c r="P41" s="152"/>
      <c r="Q41" s="153"/>
      <c r="R41" s="153"/>
      <c r="S41" s="154"/>
      <c r="T41" s="155">
        <f>D41</f>
        <v>0</v>
      </c>
      <c r="U41" s="154"/>
      <c r="V41" s="154"/>
      <c r="W41" s="154"/>
      <c r="X41" s="154"/>
      <c r="Y41" s="152"/>
      <c r="Z41" s="152"/>
      <c r="AA41" s="152"/>
      <c r="AB41" s="152"/>
      <c r="AC41" s="152"/>
      <c r="AD41" s="152"/>
      <c r="AE41" s="152"/>
      <c r="AF41" s="152"/>
      <c r="AG41" s="152"/>
      <c r="AH41" s="152"/>
      <c r="AI41" s="152"/>
      <c r="AJ41" s="154"/>
      <c r="AK41" s="154"/>
      <c r="AL41" s="152"/>
      <c r="AM41" s="152"/>
      <c r="AN41" s="152"/>
      <c r="AO41" s="152"/>
      <c r="AP41" s="154"/>
      <c r="AQ41" s="154"/>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4"/>
      <c r="BY41" s="152"/>
      <c r="BZ41" s="155">
        <f>D41</f>
        <v>0</v>
      </c>
      <c r="CA41" s="154"/>
      <c r="CB41" s="154"/>
      <c r="CC41" s="154"/>
      <c r="CD41" s="154"/>
      <c r="CE41" s="154"/>
      <c r="CF41" s="154"/>
      <c r="CG41" s="154"/>
      <c r="CH41" s="154"/>
      <c r="CI41" s="154"/>
      <c r="CJ41" s="154"/>
      <c r="CK41" s="154"/>
    </row>
    <row r="42" spans="1:89" s="139" customFormat="1" ht="22.5" customHeight="1">
      <c r="A42" s="136"/>
      <c r="B42" s="137"/>
      <c r="C42" s="208" t="s">
        <v>357</v>
      </c>
      <c r="D42" s="175"/>
      <c r="E42" s="152"/>
      <c r="F42" s="152"/>
      <c r="G42" s="152"/>
      <c r="H42" s="152"/>
      <c r="I42" s="152"/>
      <c r="J42" s="152"/>
      <c r="K42" s="152"/>
      <c r="L42" s="152"/>
      <c r="M42" s="152"/>
      <c r="N42" s="152"/>
      <c r="O42" s="152"/>
      <c r="P42" s="152"/>
      <c r="Q42" s="153"/>
      <c r="R42" s="153"/>
      <c r="S42" s="154"/>
      <c r="T42" s="154"/>
      <c r="U42" s="154"/>
      <c r="V42" s="154"/>
      <c r="W42" s="154"/>
      <c r="X42" s="156">
        <f>D42</f>
        <v>0</v>
      </c>
      <c r="Y42" s="152"/>
      <c r="Z42" s="152"/>
      <c r="AA42" s="152"/>
      <c r="AB42" s="152"/>
      <c r="AC42" s="152"/>
      <c r="AD42" s="152"/>
      <c r="AE42" s="152"/>
      <c r="AF42" s="152"/>
      <c r="AG42" s="152"/>
      <c r="AH42" s="152"/>
      <c r="AI42" s="152"/>
      <c r="AJ42" s="154"/>
      <c r="AK42" s="154"/>
      <c r="AL42" s="152"/>
      <c r="AM42" s="152"/>
      <c r="AN42" s="152"/>
      <c r="AO42" s="152"/>
      <c r="AP42" s="154"/>
      <c r="AQ42" s="154"/>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4"/>
      <c r="BY42" s="152"/>
      <c r="BZ42" s="154"/>
      <c r="CA42" s="154"/>
      <c r="CB42" s="156">
        <f>D42</f>
        <v>0</v>
      </c>
      <c r="CC42" s="154"/>
      <c r="CD42" s="154"/>
      <c r="CE42" s="154"/>
      <c r="CF42" s="201"/>
      <c r="CG42" s="154"/>
      <c r="CH42" s="201"/>
      <c r="CI42" s="154"/>
      <c r="CJ42" s="154"/>
      <c r="CK42" s="154"/>
    </row>
    <row r="43" spans="1:89" s="139" customFormat="1" ht="18" customHeight="1">
      <c r="A43" s="136"/>
      <c r="B43" s="137"/>
      <c r="C43" s="173" t="s">
        <v>348</v>
      </c>
      <c r="D43" s="176"/>
      <c r="E43" s="152"/>
      <c r="F43" s="152"/>
      <c r="G43" s="152"/>
      <c r="H43" s="152"/>
      <c r="I43" s="152"/>
      <c r="J43" s="152"/>
      <c r="K43" s="152"/>
      <c r="L43" s="152"/>
      <c r="M43" s="152"/>
      <c r="N43" s="152"/>
      <c r="O43" s="152"/>
      <c r="P43" s="152"/>
      <c r="Q43" s="153"/>
      <c r="R43" s="153"/>
      <c r="S43" s="154"/>
      <c r="T43" s="154"/>
      <c r="U43" s="154"/>
      <c r="V43" s="154"/>
      <c r="W43" s="154"/>
      <c r="X43" s="154"/>
      <c r="Y43" s="152"/>
      <c r="Z43" s="152"/>
      <c r="AA43" s="152"/>
      <c r="AB43" s="152"/>
      <c r="AC43" s="152"/>
      <c r="AD43" s="152"/>
      <c r="AE43" s="152"/>
      <c r="AF43" s="152"/>
      <c r="AG43" s="152"/>
      <c r="AH43" s="152"/>
      <c r="AI43" s="152"/>
      <c r="AJ43" s="154"/>
      <c r="AK43" s="157">
        <f>D43</f>
        <v>0</v>
      </c>
      <c r="AL43" s="152"/>
      <c r="AM43" s="152"/>
      <c r="AN43" s="152"/>
      <c r="AO43" s="152"/>
      <c r="AP43" s="154"/>
      <c r="AQ43" s="154"/>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4"/>
      <c r="BY43" s="152"/>
      <c r="BZ43" s="154"/>
      <c r="CA43" s="154"/>
      <c r="CB43" s="154"/>
      <c r="CC43" s="154"/>
      <c r="CD43" s="157">
        <f>D43</f>
        <v>0</v>
      </c>
      <c r="CE43" s="154"/>
      <c r="CF43" s="154"/>
      <c r="CG43" s="154"/>
      <c r="CH43" s="154"/>
      <c r="CI43" s="154"/>
      <c r="CJ43" s="154"/>
      <c r="CK43" s="154"/>
    </row>
    <row r="44" spans="1:89" s="139" customFormat="1" ht="18" customHeight="1">
      <c r="A44" s="136"/>
      <c r="B44" s="137"/>
      <c r="C44" s="173" t="s">
        <v>351</v>
      </c>
      <c r="D44" s="204"/>
      <c r="E44" s="152"/>
      <c r="F44" s="152"/>
      <c r="G44" s="152"/>
      <c r="H44" s="152"/>
      <c r="I44" s="152"/>
      <c r="J44" s="152"/>
      <c r="K44" s="152"/>
      <c r="L44" s="152"/>
      <c r="M44" s="152"/>
      <c r="N44" s="152"/>
      <c r="O44" s="152"/>
      <c r="P44" s="152"/>
      <c r="Q44" s="153"/>
      <c r="R44" s="153"/>
      <c r="S44" s="154"/>
      <c r="T44" s="154"/>
      <c r="U44" s="154"/>
      <c r="V44" s="154"/>
      <c r="W44" s="154"/>
      <c r="X44" s="154"/>
      <c r="Y44" s="152"/>
      <c r="Z44" s="152"/>
      <c r="AA44" s="152"/>
      <c r="AB44" s="152"/>
      <c r="AC44" s="152"/>
      <c r="AD44" s="152"/>
      <c r="AE44" s="152"/>
      <c r="AF44" s="152"/>
      <c r="AG44" s="152"/>
      <c r="AH44" s="152"/>
      <c r="AI44" s="152"/>
      <c r="AJ44" s="154"/>
      <c r="AK44" s="154"/>
      <c r="AL44" s="152"/>
      <c r="AM44" s="152"/>
      <c r="AN44" s="152"/>
      <c r="AO44" s="152"/>
      <c r="AP44" s="154"/>
      <c r="AQ44" s="205"/>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4"/>
      <c r="BY44" s="152"/>
      <c r="BZ44" s="154"/>
      <c r="CA44" s="154"/>
      <c r="CB44" s="154"/>
      <c r="CC44" s="154"/>
      <c r="CD44" s="154"/>
      <c r="CE44" s="154"/>
      <c r="CF44" s="205"/>
      <c r="CG44" s="154"/>
      <c r="CH44" s="205"/>
      <c r="CI44" s="154"/>
      <c r="CJ44" s="154"/>
      <c r="CK44" s="154"/>
    </row>
    <row r="45" spans="1:89" s="139" customFormat="1" ht="18" customHeight="1">
      <c r="A45" s="136"/>
      <c r="B45" s="137"/>
      <c r="C45" s="173" t="s">
        <v>148</v>
      </c>
      <c r="D45" s="177"/>
      <c r="E45" s="152"/>
      <c r="F45" s="152"/>
      <c r="G45" s="152"/>
      <c r="H45" s="152"/>
      <c r="I45" s="152"/>
      <c r="J45" s="152"/>
      <c r="K45" s="152"/>
      <c r="L45" s="152"/>
      <c r="M45" s="152"/>
      <c r="N45" s="152"/>
      <c r="O45" s="152"/>
      <c r="P45" s="152"/>
      <c r="Q45" s="153"/>
      <c r="R45" s="158">
        <f>D45</f>
        <v>0</v>
      </c>
      <c r="S45" s="154"/>
      <c r="T45" s="154"/>
      <c r="U45" s="154"/>
      <c r="V45" s="154"/>
      <c r="W45" s="154"/>
      <c r="X45" s="154"/>
      <c r="Y45" s="152"/>
      <c r="Z45" s="152"/>
      <c r="AA45" s="152"/>
      <c r="AB45" s="152"/>
      <c r="AC45" s="152"/>
      <c r="AD45" s="152"/>
      <c r="AE45" s="152"/>
      <c r="AF45" s="152"/>
      <c r="AG45" s="152"/>
      <c r="AH45" s="152"/>
      <c r="AI45" s="152"/>
      <c r="AJ45" s="154"/>
      <c r="AK45" s="154"/>
      <c r="AL45" s="152"/>
      <c r="AM45" s="152"/>
      <c r="AN45" s="152"/>
      <c r="AO45" s="152"/>
      <c r="AP45" s="154"/>
      <c r="AQ45" s="154"/>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9">
        <f>D45</f>
        <v>0</v>
      </c>
      <c r="BY45" s="152"/>
      <c r="BZ45" s="154"/>
      <c r="CA45" s="154"/>
      <c r="CB45" s="154"/>
      <c r="CC45" s="154"/>
      <c r="CD45" s="154"/>
      <c r="CE45" s="154"/>
      <c r="CF45" s="154"/>
      <c r="CG45" s="154"/>
      <c r="CH45" s="154"/>
      <c r="CI45" s="154"/>
      <c r="CJ45" s="154"/>
      <c r="CK45" s="154"/>
    </row>
    <row r="46" spans="1:89" s="142" customFormat="1" ht="16.5" customHeight="1" thickBot="1">
      <c r="A46" s="140"/>
      <c r="B46" s="141"/>
      <c r="C46" s="178" t="s">
        <v>4</v>
      </c>
      <c r="D46" s="179">
        <f>E46+G46+I46+K46+M46+O46+Q46+AV46+AX46+BB46+BD46+BF46+BH46+BJ46+BL46+BN46+BP46+BR46+BT46+BV46+BX46</f>
        <v>0</v>
      </c>
      <c r="E46" s="161">
        <f>E7+E40-F40</f>
        <v>0</v>
      </c>
      <c r="F46" s="160"/>
      <c r="G46" s="160"/>
      <c r="H46" s="161">
        <f>H7+H40-G40</f>
        <v>0</v>
      </c>
      <c r="I46" s="160">
        <f>I40+I7-J40</f>
        <v>0</v>
      </c>
      <c r="J46" s="160"/>
      <c r="K46" s="161">
        <f>K7+K40-L40</f>
        <v>0</v>
      </c>
      <c r="L46" s="162"/>
      <c r="M46" s="161">
        <f>M7+M40-N40</f>
        <v>0</v>
      </c>
      <c r="N46" s="162"/>
      <c r="O46" s="162"/>
      <c r="P46" s="162">
        <f>P7+P40-O40</f>
        <v>0</v>
      </c>
      <c r="Q46" s="163">
        <f>Q40-R45-R40</f>
        <v>0</v>
      </c>
      <c r="R46" s="162"/>
      <c r="S46" s="164">
        <f>S40-T41</f>
        <v>0</v>
      </c>
      <c r="T46" s="162"/>
      <c r="U46" s="166">
        <f>U7+U40</f>
        <v>0</v>
      </c>
      <c r="V46" s="166">
        <f>V7+V40</f>
        <v>0</v>
      </c>
      <c r="W46" s="165">
        <f>W40-X42-X40</f>
        <v>0</v>
      </c>
      <c r="X46" s="162"/>
      <c r="Y46" s="166">
        <f aca="true" t="shared" si="9" ref="Y46:AI46">Y40+Y7</f>
        <v>0</v>
      </c>
      <c r="Z46" s="166">
        <f t="shared" si="9"/>
        <v>0</v>
      </c>
      <c r="AA46" s="166">
        <f t="shared" si="9"/>
        <v>0</v>
      </c>
      <c r="AB46" s="166">
        <f t="shared" si="9"/>
        <v>0</v>
      </c>
      <c r="AC46" s="166">
        <f t="shared" si="9"/>
        <v>0</v>
      </c>
      <c r="AD46" s="166">
        <f t="shared" si="9"/>
        <v>0</v>
      </c>
      <c r="AE46" s="166">
        <f>AE40+AE7</f>
        <v>0</v>
      </c>
      <c r="AF46" s="166">
        <f t="shared" si="9"/>
        <v>0</v>
      </c>
      <c r="AG46" s="166">
        <f t="shared" si="9"/>
        <v>0</v>
      </c>
      <c r="AH46" s="166">
        <f t="shared" si="9"/>
        <v>0</v>
      </c>
      <c r="AI46" s="166">
        <f t="shared" si="9"/>
        <v>0</v>
      </c>
      <c r="AJ46" s="167">
        <f>AJ40-AK43</f>
        <v>0</v>
      </c>
      <c r="AK46" s="162"/>
      <c r="AL46" s="166">
        <f>AL7+AL40</f>
        <v>0</v>
      </c>
      <c r="AM46" s="166">
        <f>AM7+AM40</f>
        <v>0</v>
      </c>
      <c r="AN46" s="166">
        <f>AN7+AN40</f>
        <v>0</v>
      </c>
      <c r="AO46" s="166">
        <f>AO7+AO40</f>
        <v>0</v>
      </c>
      <c r="AP46" s="206">
        <f>AP40-AQ44</f>
        <v>0</v>
      </c>
      <c r="AQ46" s="162"/>
      <c r="AR46" s="166">
        <f>AR7+AR40</f>
        <v>0</v>
      </c>
      <c r="AS46" s="166">
        <f>AS7+AS40</f>
        <v>0</v>
      </c>
      <c r="AT46" s="166">
        <f>AT7+AT40</f>
        <v>0</v>
      </c>
      <c r="AU46" s="166">
        <f>AU7+AU40</f>
        <v>0</v>
      </c>
      <c r="AV46" s="168">
        <f>AV7+AV40-AW40</f>
        <v>0</v>
      </c>
      <c r="AW46" s="162"/>
      <c r="AX46" s="168">
        <f>AX7+AX40-AY40</f>
        <v>0</v>
      </c>
      <c r="AY46" s="162"/>
      <c r="AZ46" s="168">
        <f>AZ7+AZ40-BA40</f>
        <v>0</v>
      </c>
      <c r="BA46" s="162"/>
      <c r="BB46" s="168">
        <f>IF(BB7+BB40-BC40-BC7&gt;0,BB7+BB40-BC40-BC7,0)</f>
        <v>0</v>
      </c>
      <c r="BC46" s="168">
        <f>IF(BC7+BC40-BB40-BB7&gt;0,BC7+BC40-BB40-BB7,0)</f>
        <v>0</v>
      </c>
      <c r="BD46" s="168">
        <f>IF(BD7+BD40-BE40-BE7&gt;0,BD7+BD40-BE40-BE7,0)</f>
        <v>0</v>
      </c>
      <c r="BE46" s="168">
        <f>IF(BE7+BE40-BD40-BD7&gt;0,BE7+BE40-BD40-BD7,0)</f>
        <v>0</v>
      </c>
      <c r="BF46" s="168">
        <f>IF(BF7+BF40-BG40-BG7&gt;0,BF7+BF40-BG40-BG7,0)</f>
        <v>0</v>
      </c>
      <c r="BG46" s="168">
        <f>IF(BG7+BG40-BF40-BF7&gt;0,BG7+BG40-BF40-BF7,0)</f>
        <v>0</v>
      </c>
      <c r="BH46" s="168">
        <f>IF(BH7+BH40-BI40-BI7&gt;0,BH7+BH40-BI40-BI7,0)</f>
        <v>0</v>
      </c>
      <c r="BI46" s="168">
        <f>IF(BI7+BI40-BH40-BH7&gt;0,BI7+BI40-BH40-BH7,0)</f>
        <v>0</v>
      </c>
      <c r="BJ46" s="168">
        <f>IF(BJ7+BJ40-BK40-BK7&gt;0,BJ7+BJ40-BK40-BK7,0)</f>
        <v>0</v>
      </c>
      <c r="BK46" s="168">
        <f>IF(BK7+BK40-BJ40-BJ7&gt;0,BK7+BK40-BJ40-BJ7,0)</f>
        <v>0</v>
      </c>
      <c r="BL46" s="168">
        <f>IF(BL7+BL40-BM40-BM7&gt;0,BL7+BL40-BM40-BM7,0)</f>
        <v>0</v>
      </c>
      <c r="BM46" s="168">
        <f>IF(BM7+BM40-BL40-BL7&gt;0,BM7+BM40-BL40-BL7,0)</f>
        <v>0</v>
      </c>
      <c r="BN46" s="168">
        <f>IF(BN7+BN40-BO40-BO7&gt;0,BN7+BN40-BO40-BO7,0)</f>
        <v>0</v>
      </c>
      <c r="BO46" s="168">
        <f>IF(BO7+BO40-BN40-BN7&gt;0,BO7+BO40-BN40-BN7,0)</f>
        <v>0</v>
      </c>
      <c r="BP46" s="168">
        <f>IF(BP7+BP40-BQ7-BQ40&gt;0,BP7+BP40-BQ40-BQ7,0)</f>
        <v>0</v>
      </c>
      <c r="BQ46" s="168">
        <f>IF(-BP7-BP40+BQ7+BQ40&gt;0,BQ7-BP7-BP40+BQ40,0)</f>
        <v>0</v>
      </c>
      <c r="BR46" s="168">
        <f>IF(BR7+BR40-BS40-BS7&gt;0,BR7+BR40-BS40-BS7,0)</f>
        <v>0</v>
      </c>
      <c r="BS46" s="168">
        <f>IF(BS7+BS40-BR40-BR7&gt;0,BS7+BS40-BR40-BR7,0)</f>
        <v>0</v>
      </c>
      <c r="BT46" s="168">
        <f>IF(BT7+BT40-BU40-BU7&gt;0,BT7+BT40-BU40-BU7,0)</f>
        <v>0</v>
      </c>
      <c r="BU46" s="168">
        <f>IF(BU7+BU40-BT40-BT7&gt;0,BU7+BU40-BT40-BT7,0)</f>
        <v>0</v>
      </c>
      <c r="BV46" s="168">
        <f>IF(BV7+BV40-BW40-BW7&gt;0,BV7+BV40-BW40-BW7,0)</f>
        <v>0</v>
      </c>
      <c r="BW46" s="168">
        <f>IF(BW7+BW40-BV40-BV7&gt;0,BW7+BW40-BV40-BV7,0)</f>
        <v>0</v>
      </c>
      <c r="BX46" s="162"/>
      <c r="BY46" s="168">
        <f>BY7+BY40-BX40-BX45</f>
        <v>0</v>
      </c>
      <c r="BZ46" s="168"/>
      <c r="CA46" s="168">
        <f>CA7+CA40-BZ40-BZ41</f>
        <v>0</v>
      </c>
      <c r="CB46" s="168"/>
      <c r="CC46" s="168">
        <f>CC7+CC40-CB40-CB42</f>
        <v>0</v>
      </c>
      <c r="CD46" s="168"/>
      <c r="CE46" s="168">
        <f>CE7+CE40-CD40-CD43</f>
        <v>0</v>
      </c>
      <c r="CF46" s="168"/>
      <c r="CG46" s="168">
        <f>CG7+CG40-CF40-CF44</f>
        <v>0</v>
      </c>
      <c r="CH46" s="168"/>
      <c r="CI46" s="168">
        <f>CI7+CI40-CH40-CH44</f>
        <v>0</v>
      </c>
      <c r="CJ46" s="168"/>
      <c r="CK46" s="168">
        <f>CK7+CK40-CJ40</f>
        <v>0</v>
      </c>
    </row>
    <row r="47" ht="9" customHeight="1"/>
    <row r="48" spans="7:80" ht="9" customHeight="1">
      <c r="G48" s="143"/>
      <c r="K48" s="260"/>
      <c r="L48" s="260"/>
      <c r="M48" s="260"/>
      <c r="N48" s="260"/>
      <c r="Q48" s="170">
        <f>S40+W40+AJ40+AP40</f>
        <v>0</v>
      </c>
      <c r="R48" s="143"/>
      <c r="BB48" s="143"/>
      <c r="BY48" s="170">
        <f>CA46+CC46+CE46+CG46+CI46+CK46</f>
        <v>0</v>
      </c>
      <c r="BZ48" s="143"/>
      <c r="CB48" s="170">
        <f>CA40+CC40</f>
        <v>0</v>
      </c>
    </row>
    <row r="49" spans="11:80" ht="9" customHeight="1">
      <c r="K49" s="259"/>
      <c r="L49" s="259"/>
      <c r="Q49" s="169" t="s">
        <v>213</v>
      </c>
      <c r="BY49" s="169" t="s">
        <v>212</v>
      </c>
      <c r="CB49" s="169" t="s">
        <v>212</v>
      </c>
    </row>
    <row r="50" spans="5:80" ht="15.75" customHeight="1">
      <c r="E50" s="90" t="s">
        <v>5</v>
      </c>
      <c r="G50" s="90" t="s">
        <v>103</v>
      </c>
      <c r="BY50" s="169" t="s">
        <v>214</v>
      </c>
      <c r="CB50" s="169" t="s">
        <v>215</v>
      </c>
    </row>
    <row r="51" spans="3:89" ht="15.75" customHeight="1">
      <c r="C51" s="144" t="s">
        <v>105</v>
      </c>
      <c r="D51" s="145">
        <f>D40-E51</f>
        <v>0</v>
      </c>
      <c r="E51" s="274">
        <f aca="true" t="shared" si="10" ref="E51:E56">E40+G40+I40+K40+M40+S40+W40+AV40+AX40+BB40+BD40+BF40+BH40+BJ40+BL40+BN40+BP40+BR40+BT40+AJ40+BV40+O40+BZ40+CB40+CD40+CF40+CH40+CJ40+AZ40+AP40</f>
        <v>0</v>
      </c>
      <c r="F51" s="274"/>
      <c r="G51" s="274">
        <f aca="true" t="shared" si="11" ref="G51:G56">F40+H40+J40+L40+N40+T40+X40+AK40+AW40+AY40+BC40+BE40+BG40+BI40+BK40+BM40+BO40+P40+BQ40+BS40+BU40+BW40+CA40+CC40+CE40+CG40+CI40+CK40+BA40+AQ40</f>
        <v>0</v>
      </c>
      <c r="H51" s="274"/>
      <c r="I51" s="146">
        <f aca="true" t="shared" si="12" ref="I51:I56">E51-G51</f>
        <v>0</v>
      </c>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7"/>
      <c r="CI51" s="147"/>
      <c r="CJ51" s="147"/>
      <c r="CK51" s="147"/>
    </row>
    <row r="52" spans="4:89" ht="13.5" customHeight="1">
      <c r="D52" s="146"/>
      <c r="E52" s="274">
        <f t="shared" si="10"/>
        <v>0</v>
      </c>
      <c r="F52" s="274"/>
      <c r="G52" s="274">
        <f t="shared" si="11"/>
        <v>0</v>
      </c>
      <c r="H52" s="274"/>
      <c r="I52" s="146">
        <f t="shared" si="12"/>
        <v>0</v>
      </c>
      <c r="CD52" s="143"/>
      <c r="CE52" s="143"/>
      <c r="CF52" s="143"/>
      <c r="CG52" s="143"/>
      <c r="CH52" s="147"/>
      <c r="CI52" s="147"/>
      <c r="CJ52" s="147"/>
      <c r="CK52" s="147"/>
    </row>
    <row r="53" spans="4:12" ht="12" customHeight="1">
      <c r="D53" s="146"/>
      <c r="E53" s="274">
        <f t="shared" si="10"/>
        <v>0</v>
      </c>
      <c r="F53" s="274"/>
      <c r="G53" s="274">
        <f t="shared" si="11"/>
        <v>0</v>
      </c>
      <c r="H53" s="274"/>
      <c r="I53" s="146">
        <f t="shared" si="12"/>
        <v>0</v>
      </c>
      <c r="K53" s="259"/>
      <c r="L53" s="259"/>
    </row>
    <row r="54" spans="4:9" ht="12" customHeight="1">
      <c r="D54" s="146"/>
      <c r="E54" s="274">
        <f t="shared" si="10"/>
        <v>0</v>
      </c>
      <c r="F54" s="274"/>
      <c r="G54" s="274">
        <f t="shared" si="11"/>
        <v>0</v>
      </c>
      <c r="H54" s="274"/>
      <c r="I54" s="146">
        <f t="shared" si="12"/>
        <v>0</v>
      </c>
    </row>
    <row r="55" spans="4:9" ht="15" customHeight="1">
      <c r="D55" s="146"/>
      <c r="E55" s="274">
        <f t="shared" si="10"/>
        <v>0</v>
      </c>
      <c r="F55" s="274"/>
      <c r="G55" s="274">
        <f t="shared" si="11"/>
        <v>0</v>
      </c>
      <c r="H55" s="274"/>
      <c r="I55" s="146">
        <f t="shared" si="12"/>
        <v>0</v>
      </c>
    </row>
    <row r="56" spans="4:9" ht="14.25" customHeight="1">
      <c r="D56" s="146">
        <f>D46-E56</f>
        <v>0</v>
      </c>
      <c r="E56" s="274">
        <f t="shared" si="10"/>
        <v>0</v>
      </c>
      <c r="F56" s="274"/>
      <c r="G56" s="274">
        <f t="shared" si="11"/>
        <v>0</v>
      </c>
      <c r="H56" s="274"/>
      <c r="I56" s="146">
        <f t="shared" si="12"/>
        <v>0</v>
      </c>
    </row>
    <row r="57" ht="13.5" customHeight="1"/>
    <row r="58" ht="9" customHeight="1"/>
    <row r="59" ht="9" customHeight="1">
      <c r="G59" s="143"/>
    </row>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sheetData>
  <sheetProtection/>
  <mergeCells count="67">
    <mergeCell ref="CJ4:CK4"/>
    <mergeCell ref="BZ5:CA5"/>
    <mergeCell ref="CB5:CC5"/>
    <mergeCell ref="CD5:CE5"/>
    <mergeCell ref="CF5:CG5"/>
    <mergeCell ref="CH5:CI5"/>
    <mergeCell ref="CB4:CC4"/>
    <mergeCell ref="CD4:CE4"/>
    <mergeCell ref="CJ5:CK5"/>
    <mergeCell ref="CF4:CG4"/>
    <mergeCell ref="CH4:CI4"/>
    <mergeCell ref="BJ4:BK5"/>
    <mergeCell ref="BL4:BM5"/>
    <mergeCell ref="BN4:BO5"/>
    <mergeCell ref="BP4:BQ5"/>
    <mergeCell ref="BR4:BS5"/>
    <mergeCell ref="BT4:BU5"/>
    <mergeCell ref="BV4:BW5"/>
    <mergeCell ref="BX4:BY5"/>
    <mergeCell ref="BZ4:CA4"/>
    <mergeCell ref="AX4:AY5"/>
    <mergeCell ref="AZ4:BA5"/>
    <mergeCell ref="BB4:BC5"/>
    <mergeCell ref="BD4:BE5"/>
    <mergeCell ref="BF4:BG5"/>
    <mergeCell ref="BH4:BI5"/>
    <mergeCell ref="AJ4:AK5"/>
    <mergeCell ref="AL4:AO4"/>
    <mergeCell ref="AV4:AW5"/>
    <mergeCell ref="AP4:AQ5"/>
    <mergeCell ref="AR4:AU4"/>
    <mergeCell ref="K48:L48"/>
    <mergeCell ref="M48:N48"/>
    <mergeCell ref="AL6:AO6"/>
    <mergeCell ref="AR6:AT6"/>
    <mergeCell ref="M4:N5"/>
    <mergeCell ref="AB6:AI6"/>
    <mergeCell ref="Q4:R5"/>
    <mergeCell ref="O4:P5"/>
    <mergeCell ref="U4:V4"/>
    <mergeCell ref="W4:X5"/>
    <mergeCell ref="S4:T5"/>
    <mergeCell ref="Y4:AI4"/>
    <mergeCell ref="B2:C2"/>
    <mergeCell ref="A7:C7"/>
    <mergeCell ref="E4:F5"/>
    <mergeCell ref="G4:H5"/>
    <mergeCell ref="I4:J5"/>
    <mergeCell ref="K4:L5"/>
    <mergeCell ref="A4:A6"/>
    <mergeCell ref="D4:D6"/>
    <mergeCell ref="B4:B6"/>
    <mergeCell ref="C4:C6"/>
    <mergeCell ref="E51:F51"/>
    <mergeCell ref="K49:L49"/>
    <mergeCell ref="E52:F52"/>
    <mergeCell ref="G52:H52"/>
    <mergeCell ref="G51:H51"/>
    <mergeCell ref="G55:H55"/>
    <mergeCell ref="K53:L53"/>
    <mergeCell ref="G56:H56"/>
    <mergeCell ref="E55:F55"/>
    <mergeCell ref="E56:F56"/>
    <mergeCell ref="G53:H53"/>
    <mergeCell ref="E54:F54"/>
    <mergeCell ref="G54:H54"/>
    <mergeCell ref="E53:F53"/>
  </mergeCells>
  <printOptions/>
  <pageMargins left="0.2362204724409449" right="0.2362204724409449" top="0.7480314960629921" bottom="0.7480314960629921" header="0.31496062992125984" footer="0.31496062992125984"/>
  <pageSetup horizontalDpi="300" verticalDpi="300" orientation="landscape" paperSize="8" scale="33" r:id="rId1"/>
  <colBreaks count="2" manualBreakCount="2">
    <brk id="35" max="45" man="1"/>
    <brk id="64" max="45" man="1"/>
  </colBreaks>
</worksheet>
</file>

<file path=xl/worksheets/sheet6.xml><?xml version="1.0" encoding="utf-8"?>
<worksheet xmlns="http://schemas.openxmlformats.org/spreadsheetml/2006/main" xmlns:r="http://schemas.openxmlformats.org/officeDocument/2006/relationships">
  <dimension ref="A1:CK59"/>
  <sheetViews>
    <sheetView view="pageBreakPreview" zoomScaleNormal="85"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8" sqref="A8"/>
    </sheetView>
  </sheetViews>
  <sheetFormatPr defaultColWidth="9.140625" defaultRowHeight="12.75"/>
  <cols>
    <col min="1" max="1" width="4.00390625" style="92" customWidth="1"/>
    <col min="2" max="2" width="10.28125" style="92" customWidth="1"/>
    <col min="3" max="3" width="43.28125" style="95" customWidth="1"/>
    <col min="4" max="4" width="15.28125" style="90" customWidth="1"/>
    <col min="5" max="5" width="12.28125" style="90" customWidth="1"/>
    <col min="6" max="67" width="11.7109375" style="90" customWidth="1"/>
    <col min="68" max="68" width="10.7109375" style="90" customWidth="1"/>
    <col min="69" max="71" width="11.8515625" style="90" customWidth="1"/>
    <col min="72" max="85" width="11.7109375" style="90" customWidth="1"/>
    <col min="86" max="89" width="11.7109375" style="91" customWidth="1"/>
    <col min="90" max="16384" width="9.140625" style="92" customWidth="1"/>
  </cols>
  <sheetData>
    <row r="1" spans="1:4" ht="12.75">
      <c r="A1" s="87" t="s">
        <v>10</v>
      </c>
      <c r="B1" s="87"/>
      <c r="C1" s="88"/>
      <c r="D1" s="89"/>
    </row>
    <row r="2" spans="1:4" ht="12.75">
      <c r="A2" s="87" t="s">
        <v>104</v>
      </c>
      <c r="B2" s="306" t="str">
        <f ca="1">MID(CELL("ИМЯФАЙЛА",A1),SEARCH("]",CELL("ИМЯФАЙЛА",A1))+1,255)</f>
        <v>Март</v>
      </c>
      <c r="C2" s="306"/>
      <c r="D2" s="88" t="s">
        <v>350</v>
      </c>
    </row>
    <row r="3" spans="1:4" ht="13.5" thickBot="1">
      <c r="A3" s="93"/>
      <c r="B3" s="94"/>
      <c r="C3" s="94"/>
      <c r="D3" s="95"/>
    </row>
    <row r="4" spans="1:89" ht="12.75" customHeight="1" thickBot="1">
      <c r="A4" s="288" t="s">
        <v>6</v>
      </c>
      <c r="B4" s="294" t="s">
        <v>7</v>
      </c>
      <c r="C4" s="297" t="s">
        <v>0</v>
      </c>
      <c r="D4" s="291" t="s">
        <v>8</v>
      </c>
      <c r="E4" s="286" t="s">
        <v>195</v>
      </c>
      <c r="F4" s="236"/>
      <c r="G4" s="235" t="s">
        <v>196</v>
      </c>
      <c r="H4" s="236"/>
      <c r="I4" s="235" t="s">
        <v>197</v>
      </c>
      <c r="J4" s="236"/>
      <c r="K4" s="275" t="s">
        <v>324</v>
      </c>
      <c r="L4" s="276"/>
      <c r="M4" s="261" t="s">
        <v>325</v>
      </c>
      <c r="N4" s="236"/>
      <c r="O4" s="279" t="s">
        <v>198</v>
      </c>
      <c r="P4" s="280"/>
      <c r="Q4" s="238" t="s">
        <v>139</v>
      </c>
      <c r="R4" s="239"/>
      <c r="S4" s="270" t="s">
        <v>109</v>
      </c>
      <c r="T4" s="271"/>
      <c r="U4" s="246" t="s">
        <v>218</v>
      </c>
      <c r="V4" s="247"/>
      <c r="W4" s="267" t="s">
        <v>356</v>
      </c>
      <c r="X4" s="268"/>
      <c r="Y4" s="307" t="s">
        <v>149</v>
      </c>
      <c r="Z4" s="308"/>
      <c r="AA4" s="308"/>
      <c r="AB4" s="308"/>
      <c r="AC4" s="308"/>
      <c r="AD4" s="308"/>
      <c r="AE4" s="308"/>
      <c r="AF4" s="308"/>
      <c r="AG4" s="308"/>
      <c r="AH4" s="308"/>
      <c r="AI4" s="309"/>
      <c r="AJ4" s="242" t="s">
        <v>150</v>
      </c>
      <c r="AK4" s="243"/>
      <c r="AL4" s="310" t="s">
        <v>107</v>
      </c>
      <c r="AM4" s="310"/>
      <c r="AN4" s="310"/>
      <c r="AO4" s="310"/>
      <c r="AP4" s="314" t="s">
        <v>347</v>
      </c>
      <c r="AQ4" s="315"/>
      <c r="AR4" s="264" t="s">
        <v>346</v>
      </c>
      <c r="AS4" s="265"/>
      <c r="AT4" s="265"/>
      <c r="AU4" s="266"/>
      <c r="AV4" s="235" t="s">
        <v>199</v>
      </c>
      <c r="AW4" s="236"/>
      <c r="AX4" s="235" t="s">
        <v>200</v>
      </c>
      <c r="AY4" s="236"/>
      <c r="AZ4" s="235" t="s">
        <v>345</v>
      </c>
      <c r="BA4" s="236"/>
      <c r="BB4" s="235" t="s">
        <v>201</v>
      </c>
      <c r="BC4" s="236"/>
      <c r="BD4" s="235" t="s">
        <v>202</v>
      </c>
      <c r="BE4" s="236"/>
      <c r="BF4" s="235" t="s">
        <v>203</v>
      </c>
      <c r="BG4" s="236"/>
      <c r="BH4" s="235" t="s">
        <v>204</v>
      </c>
      <c r="BI4" s="236"/>
      <c r="BJ4" s="261" t="s">
        <v>205</v>
      </c>
      <c r="BK4" s="236"/>
      <c r="BL4" s="261" t="s">
        <v>206</v>
      </c>
      <c r="BM4" s="236"/>
      <c r="BN4" s="261" t="s">
        <v>328</v>
      </c>
      <c r="BO4" s="235"/>
      <c r="BP4" s="279" t="s">
        <v>207</v>
      </c>
      <c r="BQ4" s="276"/>
      <c r="BR4" s="275" t="s">
        <v>208</v>
      </c>
      <c r="BS4" s="276"/>
      <c r="BT4" s="275" t="s">
        <v>146</v>
      </c>
      <c r="BU4" s="276"/>
      <c r="BV4" s="275" t="s">
        <v>209</v>
      </c>
      <c r="BW4" s="276"/>
      <c r="BX4" s="302" t="s">
        <v>112</v>
      </c>
      <c r="BY4" s="303"/>
      <c r="BZ4" s="254" t="s">
        <v>134</v>
      </c>
      <c r="CA4" s="255"/>
      <c r="CB4" s="254" t="s">
        <v>135</v>
      </c>
      <c r="CC4" s="255"/>
      <c r="CD4" s="250" t="s">
        <v>136</v>
      </c>
      <c r="CE4" s="251"/>
      <c r="CF4" s="256" t="s">
        <v>137</v>
      </c>
      <c r="CG4" s="251"/>
      <c r="CH4" s="256" t="s">
        <v>138</v>
      </c>
      <c r="CI4" s="251"/>
      <c r="CJ4" s="256" t="s">
        <v>145</v>
      </c>
      <c r="CK4" s="251"/>
    </row>
    <row r="5" spans="1:89" ht="45" customHeight="1">
      <c r="A5" s="289"/>
      <c r="B5" s="295"/>
      <c r="C5" s="298"/>
      <c r="D5" s="292"/>
      <c r="E5" s="287"/>
      <c r="F5" s="237"/>
      <c r="G5" s="237"/>
      <c r="H5" s="237"/>
      <c r="I5" s="237"/>
      <c r="J5" s="237"/>
      <c r="K5" s="277"/>
      <c r="L5" s="278"/>
      <c r="M5" s="237"/>
      <c r="N5" s="237"/>
      <c r="O5" s="281"/>
      <c r="P5" s="282"/>
      <c r="Q5" s="240"/>
      <c r="R5" s="241"/>
      <c r="S5" s="272"/>
      <c r="T5" s="273"/>
      <c r="U5" s="96" t="s">
        <v>217</v>
      </c>
      <c r="V5" s="96" t="s">
        <v>353</v>
      </c>
      <c r="W5" s="269"/>
      <c r="X5" s="269"/>
      <c r="Y5" s="96" t="s">
        <v>17</v>
      </c>
      <c r="Z5" s="96" t="s">
        <v>11</v>
      </c>
      <c r="AA5" s="96" t="s">
        <v>12</v>
      </c>
      <c r="AB5" s="96" t="s">
        <v>13</v>
      </c>
      <c r="AC5" s="96" t="s">
        <v>14</v>
      </c>
      <c r="AD5" s="96" t="s">
        <v>15</v>
      </c>
      <c r="AE5" s="96" t="s">
        <v>101</v>
      </c>
      <c r="AF5" s="96" t="s">
        <v>108</v>
      </c>
      <c r="AG5" s="96" t="s">
        <v>16</v>
      </c>
      <c r="AH5" s="97" t="s">
        <v>18</v>
      </c>
      <c r="AI5" s="98"/>
      <c r="AJ5" s="244"/>
      <c r="AK5" s="245"/>
      <c r="AL5" s="96" t="s">
        <v>11</v>
      </c>
      <c r="AM5" s="96" t="s">
        <v>12</v>
      </c>
      <c r="AN5" s="96" t="s">
        <v>13</v>
      </c>
      <c r="AO5" s="96" t="s">
        <v>355</v>
      </c>
      <c r="AP5" s="316"/>
      <c r="AQ5" s="317"/>
      <c r="AR5" s="96" t="s">
        <v>11</v>
      </c>
      <c r="AS5" s="96" t="s">
        <v>12</v>
      </c>
      <c r="AT5" s="96" t="s">
        <v>13</v>
      </c>
      <c r="AU5" s="96" t="s">
        <v>355</v>
      </c>
      <c r="AV5" s="237"/>
      <c r="AW5" s="237"/>
      <c r="AX5" s="237"/>
      <c r="AY5" s="237"/>
      <c r="AZ5" s="237"/>
      <c r="BA5" s="237"/>
      <c r="BB5" s="237"/>
      <c r="BC5" s="237"/>
      <c r="BD5" s="237"/>
      <c r="BE5" s="237"/>
      <c r="BF5" s="237"/>
      <c r="BG5" s="237"/>
      <c r="BH5" s="237"/>
      <c r="BI5" s="237"/>
      <c r="BJ5" s="237"/>
      <c r="BK5" s="237"/>
      <c r="BL5" s="237"/>
      <c r="BM5" s="237"/>
      <c r="BN5" s="313"/>
      <c r="BO5" s="313"/>
      <c r="BP5" s="277"/>
      <c r="BQ5" s="278"/>
      <c r="BR5" s="277"/>
      <c r="BS5" s="278"/>
      <c r="BT5" s="277"/>
      <c r="BU5" s="278"/>
      <c r="BV5" s="277"/>
      <c r="BW5" s="278"/>
      <c r="BX5" s="304"/>
      <c r="BY5" s="305"/>
      <c r="BZ5" s="312" t="s">
        <v>354</v>
      </c>
      <c r="CA5" s="312"/>
      <c r="CB5" s="311" t="s">
        <v>380</v>
      </c>
      <c r="CC5" s="311"/>
      <c r="CD5" s="252" t="s">
        <v>111</v>
      </c>
      <c r="CE5" s="253"/>
      <c r="CF5" s="257" t="s">
        <v>110</v>
      </c>
      <c r="CG5" s="258"/>
      <c r="CH5" s="248" t="s">
        <v>144</v>
      </c>
      <c r="CI5" s="249"/>
      <c r="CJ5" s="300" t="s">
        <v>106</v>
      </c>
      <c r="CK5" s="301"/>
    </row>
    <row r="6" spans="1:89" ht="13.5" thickBot="1">
      <c r="A6" s="290"/>
      <c r="B6" s="296"/>
      <c r="C6" s="299"/>
      <c r="D6" s="293"/>
      <c r="E6" s="99" t="s">
        <v>1</v>
      </c>
      <c r="F6" s="100" t="s">
        <v>2</v>
      </c>
      <c r="G6" s="100" t="s">
        <v>1</v>
      </c>
      <c r="H6" s="100" t="s">
        <v>2</v>
      </c>
      <c r="I6" s="100" t="s">
        <v>1</v>
      </c>
      <c r="J6" s="100" t="s">
        <v>2</v>
      </c>
      <c r="K6" s="100" t="s">
        <v>1</v>
      </c>
      <c r="L6" s="100" t="s">
        <v>2</v>
      </c>
      <c r="M6" s="100" t="s">
        <v>1</v>
      </c>
      <c r="N6" s="100" t="s">
        <v>2</v>
      </c>
      <c r="O6" s="100" t="s">
        <v>1</v>
      </c>
      <c r="P6" s="100" t="s">
        <v>2</v>
      </c>
      <c r="Q6" s="100" t="s">
        <v>1</v>
      </c>
      <c r="R6" s="100" t="s">
        <v>2</v>
      </c>
      <c r="S6" s="100" t="s">
        <v>1</v>
      </c>
      <c r="T6" s="100" t="s">
        <v>2</v>
      </c>
      <c r="U6" s="100" t="s">
        <v>1</v>
      </c>
      <c r="V6" s="100" t="s">
        <v>2</v>
      </c>
      <c r="W6" s="100" t="s">
        <v>1</v>
      </c>
      <c r="X6" s="100" t="s">
        <v>2</v>
      </c>
      <c r="Y6" s="100"/>
      <c r="Z6" s="100"/>
      <c r="AA6" s="100"/>
      <c r="AB6" s="262" t="s">
        <v>1</v>
      </c>
      <c r="AC6" s="263"/>
      <c r="AD6" s="263"/>
      <c r="AE6" s="263"/>
      <c r="AF6" s="263"/>
      <c r="AG6" s="263"/>
      <c r="AH6" s="263"/>
      <c r="AI6" s="263"/>
      <c r="AJ6" s="100" t="s">
        <v>1</v>
      </c>
      <c r="AK6" s="100" t="s">
        <v>2</v>
      </c>
      <c r="AL6" s="262" t="s">
        <v>1</v>
      </c>
      <c r="AM6" s="263"/>
      <c r="AN6" s="263"/>
      <c r="AO6" s="283"/>
      <c r="AP6" s="100" t="s">
        <v>1</v>
      </c>
      <c r="AQ6" s="100" t="s">
        <v>2</v>
      </c>
      <c r="AR6" s="262" t="s">
        <v>1</v>
      </c>
      <c r="AS6" s="263"/>
      <c r="AT6" s="283"/>
      <c r="AU6" s="101"/>
      <c r="AV6" s="100" t="s">
        <v>1</v>
      </c>
      <c r="AW6" s="100" t="s">
        <v>2</v>
      </c>
      <c r="AX6" s="100" t="s">
        <v>1</v>
      </c>
      <c r="AY6" s="100" t="s">
        <v>2</v>
      </c>
      <c r="AZ6" s="100" t="s">
        <v>1</v>
      </c>
      <c r="BA6" s="100" t="s">
        <v>2</v>
      </c>
      <c r="BB6" s="100" t="s">
        <v>1</v>
      </c>
      <c r="BC6" s="100" t="s">
        <v>2</v>
      </c>
      <c r="BD6" s="100" t="s">
        <v>1</v>
      </c>
      <c r="BE6" s="100" t="s">
        <v>2</v>
      </c>
      <c r="BF6" s="100" t="s">
        <v>1</v>
      </c>
      <c r="BG6" s="100" t="s">
        <v>2</v>
      </c>
      <c r="BH6" s="100" t="s">
        <v>1</v>
      </c>
      <c r="BI6" s="100" t="s">
        <v>2</v>
      </c>
      <c r="BJ6" s="100" t="s">
        <v>1</v>
      </c>
      <c r="BK6" s="100" t="s">
        <v>2</v>
      </c>
      <c r="BL6" s="100" t="s">
        <v>1</v>
      </c>
      <c r="BM6" s="100" t="s">
        <v>2</v>
      </c>
      <c r="BN6" s="102" t="s">
        <v>1</v>
      </c>
      <c r="BO6" s="102" t="s">
        <v>2</v>
      </c>
      <c r="BP6" s="103" t="s">
        <v>1</v>
      </c>
      <c r="BQ6" s="100" t="s">
        <v>2</v>
      </c>
      <c r="BR6" s="101" t="s">
        <v>1</v>
      </c>
      <c r="BS6" s="100" t="s">
        <v>2</v>
      </c>
      <c r="BT6" s="100" t="s">
        <v>1</v>
      </c>
      <c r="BU6" s="100" t="s">
        <v>2</v>
      </c>
      <c r="BV6" s="100" t="s">
        <v>1</v>
      </c>
      <c r="BW6" s="100" t="s">
        <v>2</v>
      </c>
      <c r="BX6" s="100" t="s">
        <v>1</v>
      </c>
      <c r="BY6" s="100" t="s">
        <v>2</v>
      </c>
      <c r="BZ6" s="100" t="s">
        <v>1</v>
      </c>
      <c r="CA6" s="100" t="s">
        <v>2</v>
      </c>
      <c r="CB6" s="100" t="s">
        <v>1</v>
      </c>
      <c r="CC6" s="100" t="s">
        <v>2</v>
      </c>
      <c r="CD6" s="104" t="s">
        <v>1</v>
      </c>
      <c r="CE6" s="100" t="s">
        <v>2</v>
      </c>
      <c r="CF6" s="104" t="s">
        <v>1</v>
      </c>
      <c r="CG6" s="100" t="s">
        <v>2</v>
      </c>
      <c r="CH6" s="104" t="s">
        <v>1</v>
      </c>
      <c r="CI6" s="100" t="s">
        <v>2</v>
      </c>
      <c r="CJ6" s="104" t="s">
        <v>1</v>
      </c>
      <c r="CK6" s="100" t="s">
        <v>2</v>
      </c>
    </row>
    <row r="7" spans="1:89" s="112" customFormat="1" ht="29.25" customHeight="1" thickBot="1">
      <c r="A7" s="284" t="s">
        <v>399</v>
      </c>
      <c r="B7" s="285"/>
      <c r="C7" s="285"/>
      <c r="D7" s="105"/>
      <c r="E7" s="106">
        <f>Февраль!E46</f>
        <v>0</v>
      </c>
      <c r="F7" s="106">
        <f>Февраль!F46</f>
        <v>0</v>
      </c>
      <c r="G7" s="106">
        <f>Февраль!G46</f>
        <v>0</v>
      </c>
      <c r="H7" s="106">
        <f>Февраль!H46</f>
        <v>0</v>
      </c>
      <c r="I7" s="106">
        <f>Февраль!I46</f>
        <v>0</v>
      </c>
      <c r="J7" s="106">
        <f>Февраль!J46</f>
        <v>0</v>
      </c>
      <c r="K7" s="106">
        <f>Февраль!K46</f>
        <v>0</v>
      </c>
      <c r="L7" s="106">
        <f>Февраль!L46</f>
        <v>0</v>
      </c>
      <c r="M7" s="106">
        <f>Февраль!M46</f>
        <v>0</v>
      </c>
      <c r="N7" s="106">
        <f>Февраль!N46</f>
        <v>0</v>
      </c>
      <c r="O7" s="106">
        <f>Февраль!O46</f>
        <v>0</v>
      </c>
      <c r="P7" s="106">
        <f>Февраль!P46</f>
        <v>0</v>
      </c>
      <c r="Q7" s="106">
        <f>Февраль!Q46</f>
        <v>0</v>
      </c>
      <c r="R7" s="106">
        <f>Февраль!R46</f>
        <v>0</v>
      </c>
      <c r="S7" s="106">
        <f>Февраль!S46</f>
        <v>0</v>
      </c>
      <c r="T7" s="106">
        <f>Февраль!T46</f>
        <v>0</v>
      </c>
      <c r="U7" s="106">
        <f>Февраль!U46</f>
        <v>0</v>
      </c>
      <c r="V7" s="106">
        <f>Февраль!V46</f>
        <v>0</v>
      </c>
      <c r="W7" s="106">
        <f>Февраль!W46</f>
        <v>0</v>
      </c>
      <c r="X7" s="106">
        <f>Февраль!X46</f>
        <v>0</v>
      </c>
      <c r="Y7" s="106">
        <f>Февраль!Y46</f>
        <v>0</v>
      </c>
      <c r="Z7" s="106">
        <f>Февраль!Z46</f>
        <v>0</v>
      </c>
      <c r="AA7" s="106">
        <f>Февраль!AA46</f>
        <v>0</v>
      </c>
      <c r="AB7" s="106">
        <f>Февраль!AB46</f>
        <v>0</v>
      </c>
      <c r="AC7" s="106">
        <f>Февраль!AC46</f>
        <v>0</v>
      </c>
      <c r="AD7" s="106">
        <f>Февраль!AD46</f>
        <v>0</v>
      </c>
      <c r="AE7" s="106">
        <f>Февраль!AE46</f>
        <v>0</v>
      </c>
      <c r="AF7" s="106">
        <f>Февраль!AF46</f>
        <v>0</v>
      </c>
      <c r="AG7" s="106">
        <f>Февраль!AG46</f>
        <v>0</v>
      </c>
      <c r="AH7" s="106">
        <f>Февраль!AH46</f>
        <v>0</v>
      </c>
      <c r="AI7" s="106">
        <f>Февраль!AI46</f>
        <v>0</v>
      </c>
      <c r="AJ7" s="106">
        <f>Февраль!AJ46</f>
        <v>0</v>
      </c>
      <c r="AK7" s="106">
        <f>Февраль!AK46</f>
        <v>0</v>
      </c>
      <c r="AL7" s="106">
        <f>Февраль!AL46</f>
        <v>0</v>
      </c>
      <c r="AM7" s="106">
        <f>Февраль!AM46</f>
        <v>0</v>
      </c>
      <c r="AN7" s="106">
        <f>Февраль!AN46</f>
        <v>0</v>
      </c>
      <c r="AO7" s="106">
        <f>Февраль!AO46</f>
        <v>0</v>
      </c>
      <c r="AP7" s="106">
        <f>Февраль!AP46</f>
        <v>0</v>
      </c>
      <c r="AQ7" s="106">
        <f>Февраль!AQ46</f>
        <v>0</v>
      </c>
      <c r="AR7" s="106">
        <f>Февраль!AR46</f>
        <v>0</v>
      </c>
      <c r="AS7" s="106">
        <f>Февраль!AS46</f>
        <v>0</v>
      </c>
      <c r="AT7" s="106">
        <f>Февраль!AT46</f>
        <v>0</v>
      </c>
      <c r="AU7" s="106">
        <f>Февраль!AU46</f>
        <v>0</v>
      </c>
      <c r="AV7" s="106">
        <f>Февраль!AV46</f>
        <v>0</v>
      </c>
      <c r="AW7" s="106">
        <f>Февраль!AW46</f>
        <v>0</v>
      </c>
      <c r="AX7" s="106">
        <f>Февраль!AX46</f>
        <v>0</v>
      </c>
      <c r="AY7" s="106">
        <f>Февраль!AY46</f>
        <v>0</v>
      </c>
      <c r="AZ7" s="106">
        <f>Февраль!AZ46</f>
        <v>0</v>
      </c>
      <c r="BA7" s="106">
        <f>Февраль!BA46</f>
        <v>0</v>
      </c>
      <c r="BB7" s="106">
        <f>Февраль!BB46</f>
        <v>0</v>
      </c>
      <c r="BC7" s="106">
        <f>Февраль!BC46</f>
        <v>0</v>
      </c>
      <c r="BD7" s="106">
        <f>Февраль!BD46</f>
        <v>0</v>
      </c>
      <c r="BE7" s="106">
        <f>Февраль!BE46</f>
        <v>0</v>
      </c>
      <c r="BF7" s="106">
        <f>Февраль!BF46</f>
        <v>0</v>
      </c>
      <c r="BG7" s="106">
        <f>Февраль!BG46</f>
        <v>0</v>
      </c>
      <c r="BH7" s="106">
        <f>Февраль!BH46</f>
        <v>0</v>
      </c>
      <c r="BI7" s="106">
        <f>Февраль!BI46</f>
        <v>0</v>
      </c>
      <c r="BJ7" s="106">
        <f>Февраль!BJ46</f>
        <v>0</v>
      </c>
      <c r="BK7" s="106">
        <f>Февраль!BK46</f>
        <v>0</v>
      </c>
      <c r="BL7" s="106">
        <f>Февраль!BL46</f>
        <v>0</v>
      </c>
      <c r="BM7" s="106">
        <f>Февраль!BM46</f>
        <v>0</v>
      </c>
      <c r="BN7" s="106">
        <f>Февраль!BN46</f>
        <v>0</v>
      </c>
      <c r="BO7" s="106">
        <f>Февраль!BO46</f>
        <v>0</v>
      </c>
      <c r="BP7" s="106">
        <f>Февраль!BP46</f>
        <v>0</v>
      </c>
      <c r="BQ7" s="106">
        <f>Февраль!BQ46</f>
        <v>0</v>
      </c>
      <c r="BR7" s="106">
        <f>Февраль!BR46</f>
        <v>0</v>
      </c>
      <c r="BS7" s="106">
        <f>Февраль!BS46</f>
        <v>0</v>
      </c>
      <c r="BT7" s="106">
        <f>Февраль!BT46</f>
        <v>0</v>
      </c>
      <c r="BU7" s="106">
        <f>Февраль!BU46</f>
        <v>0</v>
      </c>
      <c r="BV7" s="106">
        <f>Февраль!BV46</f>
        <v>0</v>
      </c>
      <c r="BW7" s="106">
        <f>Февраль!BW46</f>
        <v>0</v>
      </c>
      <c r="BX7" s="106">
        <f>Февраль!BX46</f>
        <v>0</v>
      </c>
      <c r="BY7" s="106">
        <f>Февраль!BY46</f>
        <v>0</v>
      </c>
      <c r="BZ7" s="106">
        <f>Февраль!BZ46</f>
        <v>0</v>
      </c>
      <c r="CA7" s="106">
        <f>Февраль!CA46</f>
        <v>0</v>
      </c>
      <c r="CB7" s="106">
        <f>Февраль!CB46</f>
        <v>0</v>
      </c>
      <c r="CC7" s="106">
        <f>Февраль!CC46</f>
        <v>0</v>
      </c>
      <c r="CD7" s="106">
        <f>Февраль!CD46</f>
        <v>0</v>
      </c>
      <c r="CE7" s="106">
        <f>Февраль!CE46</f>
        <v>0</v>
      </c>
      <c r="CF7" s="106">
        <f>Февраль!CF46</f>
        <v>0</v>
      </c>
      <c r="CG7" s="106">
        <f>Февраль!CG46</f>
        <v>0</v>
      </c>
      <c r="CH7" s="106">
        <f>Февраль!CH46</f>
        <v>0</v>
      </c>
      <c r="CI7" s="106">
        <f>Февраль!CI46</f>
        <v>0</v>
      </c>
      <c r="CJ7" s="106">
        <f>Февраль!CJ46</f>
        <v>0</v>
      </c>
      <c r="CK7" s="106">
        <f>Февраль!CK46</f>
        <v>0</v>
      </c>
    </row>
    <row r="8" spans="1:89" s="126" customFormat="1" ht="21.75" customHeight="1">
      <c r="A8" s="113"/>
      <c r="B8" s="171"/>
      <c r="C8" s="114"/>
      <c r="D8" s="115"/>
      <c r="E8" s="116"/>
      <c r="F8" s="117"/>
      <c r="G8" s="117"/>
      <c r="H8" s="117"/>
      <c r="I8" s="117"/>
      <c r="J8" s="117"/>
      <c r="K8" s="117"/>
      <c r="L8" s="117"/>
      <c r="M8" s="117"/>
      <c r="N8" s="117"/>
      <c r="O8" s="117"/>
      <c r="P8" s="117"/>
      <c r="Q8" s="148">
        <f>W8+S8+AJ8+AP8</f>
        <v>0</v>
      </c>
      <c r="R8" s="148">
        <f>T8+AK8+X8+AQ8</f>
        <v>0</v>
      </c>
      <c r="S8" s="118">
        <f aca="true" t="shared" si="0" ref="S8:S39">U8+V8</f>
        <v>0</v>
      </c>
      <c r="T8" s="127"/>
      <c r="U8" s="118"/>
      <c r="V8" s="118"/>
      <c r="W8" s="149">
        <f aca="true" t="shared" si="1" ref="W8:W39">Y8+Z8+AA8+AB8+AC8+AD8+AE8+AF8+AG8+AH8+AI8</f>
        <v>0</v>
      </c>
      <c r="X8" s="127"/>
      <c r="Y8" s="120"/>
      <c r="Z8" s="120"/>
      <c r="AA8" s="120"/>
      <c r="AB8" s="120"/>
      <c r="AC8" s="120"/>
      <c r="AD8" s="120"/>
      <c r="AE8" s="120"/>
      <c r="AF8" s="120"/>
      <c r="AG8" s="120"/>
      <c r="AH8" s="120"/>
      <c r="AI8" s="120"/>
      <c r="AJ8" s="150">
        <f>AL8+AM8+AN8+AO8</f>
        <v>0</v>
      </c>
      <c r="AK8" s="127"/>
      <c r="AL8" s="134"/>
      <c r="AM8" s="134"/>
      <c r="AN8" s="134"/>
      <c r="AO8" s="121"/>
      <c r="AP8" s="203">
        <f>AR8+AS8+AT8+AU8</f>
        <v>0</v>
      </c>
      <c r="AQ8" s="127"/>
      <c r="AR8" s="207"/>
      <c r="AS8" s="207"/>
      <c r="AT8" s="207"/>
      <c r="AU8" s="207"/>
      <c r="AV8" s="127"/>
      <c r="AW8" s="127"/>
      <c r="AX8" s="119"/>
      <c r="AY8" s="127"/>
      <c r="AZ8" s="127"/>
      <c r="BA8" s="127"/>
      <c r="BB8" s="127"/>
      <c r="BC8" s="127"/>
      <c r="BD8" s="127"/>
      <c r="BE8" s="119"/>
      <c r="BF8" s="119"/>
      <c r="BG8" s="119"/>
      <c r="BH8" s="119"/>
      <c r="BI8" s="119"/>
      <c r="BJ8" s="119"/>
      <c r="BK8" s="119"/>
      <c r="BL8" s="127"/>
      <c r="BM8" s="127"/>
      <c r="BN8" s="135"/>
      <c r="BO8" s="127"/>
      <c r="BP8" s="135"/>
      <c r="BQ8" s="122"/>
      <c r="BR8" s="135"/>
      <c r="BS8" s="127"/>
      <c r="BT8" s="127"/>
      <c r="BU8" s="127"/>
      <c r="BV8" s="119"/>
      <c r="BW8" s="119"/>
      <c r="BX8" s="148">
        <f>BZ8+CB8+CD8+CF8+CH8+CJ8</f>
        <v>0</v>
      </c>
      <c r="BY8" s="148">
        <f>CA8+CC8+CE8+CG8+CI8+CK8</f>
        <v>0</v>
      </c>
      <c r="BZ8" s="119"/>
      <c r="CA8" s="123"/>
      <c r="CB8" s="119"/>
      <c r="CC8" s="120"/>
      <c r="CD8" s="119"/>
      <c r="CE8" s="121"/>
      <c r="CF8" s="119"/>
      <c r="CG8" s="202"/>
      <c r="CH8" s="119"/>
      <c r="CI8" s="125"/>
      <c r="CJ8" s="119"/>
      <c r="CK8" s="124"/>
    </row>
    <row r="9" spans="1:89" s="128" customFormat="1" ht="22.5" customHeight="1">
      <c r="A9" s="113"/>
      <c r="B9" s="129"/>
      <c r="C9" s="130"/>
      <c r="D9" s="131"/>
      <c r="E9" s="132"/>
      <c r="F9" s="133"/>
      <c r="G9" s="133"/>
      <c r="H9" s="133"/>
      <c r="I9" s="133"/>
      <c r="J9" s="133"/>
      <c r="K9" s="127"/>
      <c r="L9" s="127"/>
      <c r="M9" s="127"/>
      <c r="N9" s="127"/>
      <c r="O9" s="119"/>
      <c r="P9" s="119"/>
      <c r="Q9" s="148">
        <f aca="true" t="shared" si="2" ref="Q9:Q38">W9+S9+AJ9+AP9</f>
        <v>0</v>
      </c>
      <c r="R9" s="148">
        <f aca="true" t="shared" si="3" ref="R9:R39">T9+AK9+X9+AQ9</f>
        <v>0</v>
      </c>
      <c r="S9" s="118">
        <f t="shared" si="0"/>
        <v>0</v>
      </c>
      <c r="T9" s="127"/>
      <c r="U9" s="118"/>
      <c r="V9" s="118"/>
      <c r="W9" s="149">
        <f t="shared" si="1"/>
        <v>0</v>
      </c>
      <c r="X9" s="127"/>
      <c r="Y9" s="120"/>
      <c r="Z9" s="120"/>
      <c r="AA9" s="120"/>
      <c r="AB9" s="120"/>
      <c r="AC9" s="120"/>
      <c r="AD9" s="120"/>
      <c r="AE9" s="120"/>
      <c r="AF9" s="120"/>
      <c r="AG9" s="120"/>
      <c r="AH9" s="120"/>
      <c r="AI9" s="120"/>
      <c r="AJ9" s="150">
        <f aca="true" t="shared" si="4" ref="AJ9:AJ39">AL9+AM9+AN9+AO9</f>
        <v>0</v>
      </c>
      <c r="AK9" s="127"/>
      <c r="AL9" s="134"/>
      <c r="AM9" s="134"/>
      <c r="AN9" s="134"/>
      <c r="AO9" s="121"/>
      <c r="AP9" s="203">
        <f aca="true" t="shared" si="5" ref="AP9:AP39">AR9+AS9+AT9+AU9</f>
        <v>0</v>
      </c>
      <c r="AQ9" s="127"/>
      <c r="AR9" s="207"/>
      <c r="AS9" s="207"/>
      <c r="AT9" s="207"/>
      <c r="AU9" s="207"/>
      <c r="AV9" s="127"/>
      <c r="AW9" s="127"/>
      <c r="AX9" s="119"/>
      <c r="AY9" s="127"/>
      <c r="AZ9" s="127"/>
      <c r="BA9" s="127"/>
      <c r="BB9" s="127"/>
      <c r="BC9" s="127"/>
      <c r="BD9" s="127"/>
      <c r="BE9" s="119"/>
      <c r="BF9" s="119"/>
      <c r="BG9" s="119"/>
      <c r="BH9" s="119"/>
      <c r="BI9" s="119"/>
      <c r="BJ9" s="119"/>
      <c r="BK9" s="119"/>
      <c r="BL9" s="127"/>
      <c r="BM9" s="127"/>
      <c r="BN9" s="135"/>
      <c r="BO9" s="127"/>
      <c r="BP9" s="135"/>
      <c r="BQ9" s="122"/>
      <c r="BR9" s="135"/>
      <c r="BS9" s="127"/>
      <c r="BT9" s="127"/>
      <c r="BU9" s="127"/>
      <c r="BV9" s="119"/>
      <c r="BW9" s="119"/>
      <c r="BX9" s="148">
        <f aca="true" t="shared" si="6" ref="BX9:BY39">BZ9+CB9+CD9+CF9+CH9+CJ9</f>
        <v>0</v>
      </c>
      <c r="BY9" s="148">
        <f t="shared" si="6"/>
        <v>0</v>
      </c>
      <c r="BZ9" s="127"/>
      <c r="CA9" s="123"/>
      <c r="CB9" s="119"/>
      <c r="CC9" s="120"/>
      <c r="CD9" s="119"/>
      <c r="CE9" s="121"/>
      <c r="CF9" s="119"/>
      <c r="CG9" s="202"/>
      <c r="CH9" s="119"/>
      <c r="CI9" s="125"/>
      <c r="CJ9" s="119"/>
      <c r="CK9" s="124"/>
    </row>
    <row r="10" spans="1:89" s="128" customFormat="1" ht="22.5" customHeight="1">
      <c r="A10" s="113"/>
      <c r="B10" s="129"/>
      <c r="C10" s="130"/>
      <c r="D10" s="131"/>
      <c r="E10" s="132"/>
      <c r="F10" s="133"/>
      <c r="G10" s="133"/>
      <c r="H10" s="133"/>
      <c r="I10" s="133"/>
      <c r="J10" s="133"/>
      <c r="K10" s="127"/>
      <c r="L10" s="127"/>
      <c r="M10" s="127"/>
      <c r="N10" s="127"/>
      <c r="O10" s="119"/>
      <c r="P10" s="119"/>
      <c r="Q10" s="148">
        <f t="shared" si="2"/>
        <v>0</v>
      </c>
      <c r="R10" s="148">
        <f t="shared" si="3"/>
        <v>0</v>
      </c>
      <c r="S10" s="118">
        <f t="shared" si="0"/>
        <v>0</v>
      </c>
      <c r="T10" s="127"/>
      <c r="U10" s="118"/>
      <c r="V10" s="118"/>
      <c r="W10" s="149">
        <f t="shared" si="1"/>
        <v>0</v>
      </c>
      <c r="X10" s="127"/>
      <c r="Y10" s="120"/>
      <c r="Z10" s="120"/>
      <c r="AA10" s="120"/>
      <c r="AB10" s="120"/>
      <c r="AC10" s="120"/>
      <c r="AD10" s="120"/>
      <c r="AE10" s="120"/>
      <c r="AF10" s="120"/>
      <c r="AG10" s="120"/>
      <c r="AH10" s="120"/>
      <c r="AI10" s="120"/>
      <c r="AJ10" s="150">
        <f t="shared" si="4"/>
        <v>0</v>
      </c>
      <c r="AK10" s="127"/>
      <c r="AL10" s="134"/>
      <c r="AM10" s="134"/>
      <c r="AN10" s="134"/>
      <c r="AO10" s="121"/>
      <c r="AP10" s="203">
        <f t="shared" si="5"/>
        <v>0</v>
      </c>
      <c r="AQ10" s="127"/>
      <c r="AR10" s="207"/>
      <c r="AS10" s="207"/>
      <c r="AT10" s="207"/>
      <c r="AU10" s="207"/>
      <c r="AV10" s="127"/>
      <c r="AW10" s="127"/>
      <c r="AX10" s="119"/>
      <c r="AY10" s="127"/>
      <c r="AZ10" s="127"/>
      <c r="BA10" s="127"/>
      <c r="BB10" s="127"/>
      <c r="BC10" s="127"/>
      <c r="BD10" s="127"/>
      <c r="BE10" s="119"/>
      <c r="BF10" s="119"/>
      <c r="BG10" s="119"/>
      <c r="BH10" s="119"/>
      <c r="BI10" s="119"/>
      <c r="BJ10" s="119"/>
      <c r="BK10" s="119"/>
      <c r="BL10" s="127"/>
      <c r="BM10" s="127"/>
      <c r="BN10" s="135"/>
      <c r="BO10" s="127"/>
      <c r="BP10" s="135"/>
      <c r="BQ10" s="122"/>
      <c r="BR10" s="135"/>
      <c r="BS10" s="127"/>
      <c r="BT10" s="127"/>
      <c r="BU10" s="127"/>
      <c r="BV10" s="119"/>
      <c r="BW10" s="119"/>
      <c r="BX10" s="148">
        <f t="shared" si="6"/>
        <v>0</v>
      </c>
      <c r="BY10" s="148">
        <f t="shared" si="6"/>
        <v>0</v>
      </c>
      <c r="BZ10" s="127"/>
      <c r="CA10" s="123"/>
      <c r="CB10" s="119"/>
      <c r="CC10" s="120"/>
      <c r="CD10" s="119"/>
      <c r="CE10" s="121"/>
      <c r="CF10" s="119"/>
      <c r="CG10" s="202"/>
      <c r="CH10" s="119"/>
      <c r="CI10" s="125"/>
      <c r="CJ10" s="119"/>
      <c r="CK10" s="124"/>
    </row>
    <row r="11" spans="1:89" s="128" customFormat="1" ht="22.5" customHeight="1">
      <c r="A11" s="113"/>
      <c r="B11" s="129"/>
      <c r="C11" s="130"/>
      <c r="D11" s="131"/>
      <c r="E11" s="132"/>
      <c r="F11" s="133"/>
      <c r="G11" s="133"/>
      <c r="H11" s="133"/>
      <c r="I11" s="133"/>
      <c r="J11" s="133"/>
      <c r="K11" s="127"/>
      <c r="L11" s="127"/>
      <c r="M11" s="127"/>
      <c r="N11" s="127"/>
      <c r="O11" s="119"/>
      <c r="P11" s="119"/>
      <c r="Q11" s="148">
        <f t="shared" si="2"/>
        <v>0</v>
      </c>
      <c r="R11" s="148">
        <f t="shared" si="3"/>
        <v>0</v>
      </c>
      <c r="S11" s="118">
        <f t="shared" si="0"/>
        <v>0</v>
      </c>
      <c r="T11" s="127"/>
      <c r="U11" s="118"/>
      <c r="V11" s="118"/>
      <c r="W11" s="149">
        <f t="shared" si="1"/>
        <v>0</v>
      </c>
      <c r="X11" s="127"/>
      <c r="Y11" s="120"/>
      <c r="Z11" s="120"/>
      <c r="AA11" s="120"/>
      <c r="AB11" s="120"/>
      <c r="AC11" s="120"/>
      <c r="AD11" s="120"/>
      <c r="AE11" s="120"/>
      <c r="AF11" s="120"/>
      <c r="AG11" s="120"/>
      <c r="AH11" s="120"/>
      <c r="AI11" s="120"/>
      <c r="AJ11" s="150">
        <f t="shared" si="4"/>
        <v>0</v>
      </c>
      <c r="AK11" s="127"/>
      <c r="AL11" s="134"/>
      <c r="AM11" s="134"/>
      <c r="AN11" s="134"/>
      <c r="AO11" s="121"/>
      <c r="AP11" s="203">
        <f t="shared" si="5"/>
        <v>0</v>
      </c>
      <c r="AQ11" s="127"/>
      <c r="AR11" s="207"/>
      <c r="AS11" s="207"/>
      <c r="AT11" s="207"/>
      <c r="AU11" s="207"/>
      <c r="AV11" s="127"/>
      <c r="AW11" s="127"/>
      <c r="AX11" s="119"/>
      <c r="AY11" s="127"/>
      <c r="AZ11" s="127"/>
      <c r="BA11" s="127"/>
      <c r="BB11" s="127"/>
      <c r="BC11" s="127"/>
      <c r="BD11" s="127"/>
      <c r="BE11" s="119"/>
      <c r="BF11" s="119"/>
      <c r="BG11" s="119"/>
      <c r="BH11" s="119"/>
      <c r="BI11" s="119"/>
      <c r="BJ11" s="119"/>
      <c r="BK11" s="119"/>
      <c r="BL11" s="127"/>
      <c r="BM11" s="127"/>
      <c r="BN11" s="135"/>
      <c r="BO11" s="127"/>
      <c r="BP11" s="135"/>
      <c r="BQ11" s="122"/>
      <c r="BR11" s="135"/>
      <c r="BS11" s="127"/>
      <c r="BT11" s="127"/>
      <c r="BU11" s="127"/>
      <c r="BV11" s="119"/>
      <c r="BW11" s="119"/>
      <c r="BX11" s="148">
        <f t="shared" si="6"/>
        <v>0</v>
      </c>
      <c r="BY11" s="148">
        <f t="shared" si="6"/>
        <v>0</v>
      </c>
      <c r="BZ11" s="127"/>
      <c r="CA11" s="123"/>
      <c r="CB11" s="119"/>
      <c r="CC11" s="120"/>
      <c r="CD11" s="119"/>
      <c r="CE11" s="121"/>
      <c r="CF11" s="119"/>
      <c r="CG11" s="202"/>
      <c r="CH11" s="119"/>
      <c r="CI11" s="125"/>
      <c r="CJ11" s="119"/>
      <c r="CK11" s="124"/>
    </row>
    <row r="12" spans="1:89" s="128" customFormat="1" ht="22.5" customHeight="1">
      <c r="A12" s="113"/>
      <c r="B12" s="129"/>
      <c r="C12" s="130"/>
      <c r="D12" s="131"/>
      <c r="E12" s="132"/>
      <c r="F12" s="133"/>
      <c r="G12" s="133"/>
      <c r="H12" s="133"/>
      <c r="I12" s="133"/>
      <c r="J12" s="133"/>
      <c r="K12" s="127"/>
      <c r="L12" s="127"/>
      <c r="M12" s="127"/>
      <c r="N12" s="127"/>
      <c r="O12" s="119"/>
      <c r="P12" s="119"/>
      <c r="Q12" s="148">
        <f t="shared" si="2"/>
        <v>0</v>
      </c>
      <c r="R12" s="148">
        <f t="shared" si="3"/>
        <v>0</v>
      </c>
      <c r="S12" s="118">
        <f t="shared" si="0"/>
        <v>0</v>
      </c>
      <c r="T12" s="127"/>
      <c r="U12" s="118"/>
      <c r="V12" s="118"/>
      <c r="W12" s="149">
        <f t="shared" si="1"/>
        <v>0</v>
      </c>
      <c r="X12" s="127"/>
      <c r="Y12" s="120"/>
      <c r="Z12" s="120"/>
      <c r="AA12" s="120"/>
      <c r="AB12" s="120"/>
      <c r="AC12" s="120"/>
      <c r="AD12" s="120"/>
      <c r="AE12" s="120"/>
      <c r="AF12" s="120"/>
      <c r="AG12" s="120"/>
      <c r="AH12" s="120"/>
      <c r="AI12" s="120"/>
      <c r="AJ12" s="150">
        <f t="shared" si="4"/>
        <v>0</v>
      </c>
      <c r="AK12" s="127"/>
      <c r="AL12" s="134"/>
      <c r="AM12" s="134"/>
      <c r="AN12" s="134"/>
      <c r="AO12" s="121"/>
      <c r="AP12" s="203">
        <f t="shared" si="5"/>
        <v>0</v>
      </c>
      <c r="AQ12" s="127"/>
      <c r="AR12" s="207"/>
      <c r="AS12" s="207"/>
      <c r="AT12" s="207"/>
      <c r="AU12" s="207"/>
      <c r="AV12" s="127"/>
      <c r="AW12" s="127"/>
      <c r="AX12" s="119"/>
      <c r="AY12" s="127"/>
      <c r="AZ12" s="127"/>
      <c r="BA12" s="127"/>
      <c r="BB12" s="127"/>
      <c r="BC12" s="127"/>
      <c r="BD12" s="127"/>
      <c r="BE12" s="119"/>
      <c r="BF12" s="119"/>
      <c r="BG12" s="119"/>
      <c r="BH12" s="119"/>
      <c r="BI12" s="119"/>
      <c r="BJ12" s="119"/>
      <c r="BK12" s="119"/>
      <c r="BL12" s="127"/>
      <c r="BM12" s="127"/>
      <c r="BN12" s="135"/>
      <c r="BO12" s="127"/>
      <c r="BP12" s="135"/>
      <c r="BQ12" s="122"/>
      <c r="BR12" s="135"/>
      <c r="BS12" s="127"/>
      <c r="BT12" s="127"/>
      <c r="BU12" s="127"/>
      <c r="BV12" s="119"/>
      <c r="BW12" s="119"/>
      <c r="BX12" s="148">
        <f t="shared" si="6"/>
        <v>0</v>
      </c>
      <c r="BY12" s="148">
        <f t="shared" si="6"/>
        <v>0</v>
      </c>
      <c r="BZ12" s="127"/>
      <c r="CA12" s="123"/>
      <c r="CB12" s="119"/>
      <c r="CC12" s="120"/>
      <c r="CD12" s="119"/>
      <c r="CE12" s="121"/>
      <c r="CF12" s="119"/>
      <c r="CG12" s="202"/>
      <c r="CH12" s="119"/>
      <c r="CI12" s="125"/>
      <c r="CJ12" s="119"/>
      <c r="CK12" s="124"/>
    </row>
    <row r="13" spans="1:89" s="128" customFormat="1" ht="22.5" customHeight="1">
      <c r="A13" s="113"/>
      <c r="B13" s="129"/>
      <c r="C13" s="114"/>
      <c r="D13" s="131"/>
      <c r="E13" s="132"/>
      <c r="F13" s="133"/>
      <c r="G13" s="133"/>
      <c r="H13" s="133"/>
      <c r="I13" s="133"/>
      <c r="J13" s="133"/>
      <c r="K13" s="127"/>
      <c r="L13" s="127"/>
      <c r="M13" s="127"/>
      <c r="N13" s="127"/>
      <c r="O13" s="119"/>
      <c r="P13" s="119"/>
      <c r="Q13" s="148">
        <f t="shared" si="2"/>
        <v>0</v>
      </c>
      <c r="R13" s="148">
        <f t="shared" si="3"/>
        <v>0</v>
      </c>
      <c r="S13" s="118">
        <f t="shared" si="0"/>
        <v>0</v>
      </c>
      <c r="T13" s="127"/>
      <c r="U13" s="118"/>
      <c r="V13" s="118"/>
      <c r="W13" s="149">
        <f t="shared" si="1"/>
        <v>0</v>
      </c>
      <c r="X13" s="127"/>
      <c r="Y13" s="120"/>
      <c r="Z13" s="120"/>
      <c r="AA13" s="120"/>
      <c r="AB13" s="120"/>
      <c r="AC13" s="120"/>
      <c r="AD13" s="120"/>
      <c r="AE13" s="120"/>
      <c r="AF13" s="120"/>
      <c r="AG13" s="120"/>
      <c r="AH13" s="120"/>
      <c r="AI13" s="120"/>
      <c r="AJ13" s="150">
        <f t="shared" si="4"/>
        <v>0</v>
      </c>
      <c r="AK13" s="127"/>
      <c r="AL13" s="134"/>
      <c r="AM13" s="134"/>
      <c r="AN13" s="134"/>
      <c r="AO13" s="121"/>
      <c r="AP13" s="203">
        <f t="shared" si="5"/>
        <v>0</v>
      </c>
      <c r="AQ13" s="127"/>
      <c r="AR13" s="207"/>
      <c r="AS13" s="207"/>
      <c r="AT13" s="207"/>
      <c r="AU13" s="207"/>
      <c r="AV13" s="127"/>
      <c r="AW13" s="127"/>
      <c r="AX13" s="119"/>
      <c r="AY13" s="127"/>
      <c r="AZ13" s="127"/>
      <c r="BA13" s="127"/>
      <c r="BB13" s="127"/>
      <c r="BC13" s="127"/>
      <c r="BD13" s="127"/>
      <c r="BE13" s="119"/>
      <c r="BF13" s="119"/>
      <c r="BG13" s="119"/>
      <c r="BH13" s="119"/>
      <c r="BI13" s="119"/>
      <c r="BJ13" s="119"/>
      <c r="BK13" s="119"/>
      <c r="BL13" s="127"/>
      <c r="BM13" s="127"/>
      <c r="BN13" s="135"/>
      <c r="BO13" s="127"/>
      <c r="BP13" s="135"/>
      <c r="BQ13" s="122"/>
      <c r="BR13" s="135"/>
      <c r="BS13" s="127"/>
      <c r="BT13" s="127"/>
      <c r="BU13" s="127"/>
      <c r="BV13" s="119"/>
      <c r="BW13" s="119"/>
      <c r="BX13" s="148">
        <f t="shared" si="6"/>
        <v>0</v>
      </c>
      <c r="BY13" s="148">
        <f t="shared" si="6"/>
        <v>0</v>
      </c>
      <c r="BZ13" s="127"/>
      <c r="CA13" s="123"/>
      <c r="CB13" s="119"/>
      <c r="CC13" s="120"/>
      <c r="CD13" s="119"/>
      <c r="CE13" s="121"/>
      <c r="CF13" s="119"/>
      <c r="CG13" s="202"/>
      <c r="CH13" s="119"/>
      <c r="CI13" s="125"/>
      <c r="CJ13" s="119"/>
      <c r="CK13" s="124"/>
    </row>
    <row r="14" spans="1:89" s="128" customFormat="1" ht="22.5" customHeight="1">
      <c r="A14" s="113" t="s">
        <v>113</v>
      </c>
      <c r="B14" s="129"/>
      <c r="C14" s="114"/>
      <c r="D14" s="131"/>
      <c r="E14" s="132"/>
      <c r="F14" s="133"/>
      <c r="G14" s="133"/>
      <c r="H14" s="133"/>
      <c r="I14" s="133"/>
      <c r="J14" s="133"/>
      <c r="K14" s="127"/>
      <c r="L14" s="127"/>
      <c r="M14" s="127"/>
      <c r="N14" s="127"/>
      <c r="O14" s="119"/>
      <c r="P14" s="119"/>
      <c r="Q14" s="148">
        <f t="shared" si="2"/>
        <v>0</v>
      </c>
      <c r="R14" s="148">
        <f t="shared" si="3"/>
        <v>0</v>
      </c>
      <c r="S14" s="118">
        <f t="shared" si="0"/>
        <v>0</v>
      </c>
      <c r="T14" s="127"/>
      <c r="U14" s="118"/>
      <c r="V14" s="118"/>
      <c r="W14" s="149">
        <f t="shared" si="1"/>
        <v>0</v>
      </c>
      <c r="X14" s="127"/>
      <c r="Y14" s="120"/>
      <c r="Z14" s="120"/>
      <c r="AA14" s="120"/>
      <c r="AB14" s="120"/>
      <c r="AC14" s="120"/>
      <c r="AD14" s="120"/>
      <c r="AE14" s="120"/>
      <c r="AF14" s="120"/>
      <c r="AG14" s="120"/>
      <c r="AH14" s="120"/>
      <c r="AI14" s="120"/>
      <c r="AJ14" s="150">
        <f t="shared" si="4"/>
        <v>0</v>
      </c>
      <c r="AK14" s="127"/>
      <c r="AL14" s="134"/>
      <c r="AM14" s="134"/>
      <c r="AN14" s="134"/>
      <c r="AO14" s="121"/>
      <c r="AP14" s="203">
        <f t="shared" si="5"/>
        <v>0</v>
      </c>
      <c r="AQ14" s="127"/>
      <c r="AR14" s="207"/>
      <c r="AS14" s="207"/>
      <c r="AT14" s="207"/>
      <c r="AU14" s="207"/>
      <c r="AV14" s="127"/>
      <c r="AW14" s="127"/>
      <c r="AX14" s="119"/>
      <c r="AY14" s="127"/>
      <c r="AZ14" s="127"/>
      <c r="BA14" s="127"/>
      <c r="BB14" s="127"/>
      <c r="BC14" s="127"/>
      <c r="BD14" s="127"/>
      <c r="BE14" s="119"/>
      <c r="BF14" s="119"/>
      <c r="BG14" s="119"/>
      <c r="BH14" s="119"/>
      <c r="BI14" s="119"/>
      <c r="BJ14" s="119"/>
      <c r="BK14" s="119"/>
      <c r="BL14" s="127"/>
      <c r="BM14" s="127"/>
      <c r="BN14" s="135"/>
      <c r="BO14" s="127"/>
      <c r="BP14" s="135"/>
      <c r="BQ14" s="122"/>
      <c r="BR14" s="135"/>
      <c r="BS14" s="127"/>
      <c r="BT14" s="127"/>
      <c r="BU14" s="127"/>
      <c r="BV14" s="119"/>
      <c r="BW14" s="119"/>
      <c r="BX14" s="148">
        <f t="shared" si="6"/>
        <v>0</v>
      </c>
      <c r="BY14" s="148">
        <f t="shared" si="6"/>
        <v>0</v>
      </c>
      <c r="BZ14" s="127"/>
      <c r="CA14" s="123"/>
      <c r="CB14" s="119"/>
      <c r="CC14" s="120"/>
      <c r="CD14" s="119"/>
      <c r="CE14" s="121"/>
      <c r="CF14" s="119"/>
      <c r="CG14" s="202"/>
      <c r="CH14" s="119"/>
      <c r="CI14" s="125"/>
      <c r="CJ14" s="119"/>
      <c r="CK14" s="124"/>
    </row>
    <row r="15" spans="1:89" s="128" customFormat="1" ht="22.5" customHeight="1">
      <c r="A15" s="113" t="s">
        <v>114</v>
      </c>
      <c r="B15" s="129"/>
      <c r="C15" s="114"/>
      <c r="D15" s="131"/>
      <c r="E15" s="132"/>
      <c r="F15" s="133"/>
      <c r="G15" s="133"/>
      <c r="H15" s="133"/>
      <c r="I15" s="133"/>
      <c r="J15" s="133"/>
      <c r="K15" s="127"/>
      <c r="L15" s="127"/>
      <c r="M15" s="127"/>
      <c r="N15" s="127"/>
      <c r="O15" s="119"/>
      <c r="P15" s="119"/>
      <c r="Q15" s="148">
        <f t="shared" si="2"/>
        <v>0</v>
      </c>
      <c r="R15" s="148">
        <f t="shared" si="3"/>
        <v>0</v>
      </c>
      <c r="S15" s="118">
        <f t="shared" si="0"/>
        <v>0</v>
      </c>
      <c r="T15" s="127"/>
      <c r="U15" s="118"/>
      <c r="V15" s="118"/>
      <c r="W15" s="149">
        <f t="shared" si="1"/>
        <v>0</v>
      </c>
      <c r="X15" s="127"/>
      <c r="Y15" s="120"/>
      <c r="Z15" s="120"/>
      <c r="AA15" s="120"/>
      <c r="AB15" s="120"/>
      <c r="AC15" s="120"/>
      <c r="AD15" s="120"/>
      <c r="AE15" s="120"/>
      <c r="AF15" s="120"/>
      <c r="AG15" s="120"/>
      <c r="AH15" s="120"/>
      <c r="AI15" s="120"/>
      <c r="AJ15" s="150">
        <f t="shared" si="4"/>
        <v>0</v>
      </c>
      <c r="AK15" s="127"/>
      <c r="AL15" s="134"/>
      <c r="AM15" s="134"/>
      <c r="AN15" s="134"/>
      <c r="AO15" s="121"/>
      <c r="AP15" s="203">
        <f t="shared" si="5"/>
        <v>0</v>
      </c>
      <c r="AQ15" s="127"/>
      <c r="AR15" s="207"/>
      <c r="AS15" s="207"/>
      <c r="AT15" s="207"/>
      <c r="AU15" s="207"/>
      <c r="AV15" s="127"/>
      <c r="AW15" s="127"/>
      <c r="AX15" s="119"/>
      <c r="AY15" s="127"/>
      <c r="AZ15" s="127"/>
      <c r="BA15" s="127"/>
      <c r="BB15" s="127"/>
      <c r="BC15" s="127"/>
      <c r="BD15" s="127"/>
      <c r="BE15" s="119"/>
      <c r="BF15" s="119"/>
      <c r="BG15" s="119"/>
      <c r="BH15" s="119"/>
      <c r="BI15" s="119"/>
      <c r="BJ15" s="119"/>
      <c r="BK15" s="119"/>
      <c r="BL15" s="127"/>
      <c r="BM15" s="127"/>
      <c r="BN15" s="135"/>
      <c r="BO15" s="127"/>
      <c r="BP15" s="135"/>
      <c r="BQ15" s="122"/>
      <c r="BR15" s="135"/>
      <c r="BS15" s="127"/>
      <c r="BT15" s="127"/>
      <c r="BU15" s="127"/>
      <c r="BV15" s="119"/>
      <c r="BW15" s="119"/>
      <c r="BX15" s="148">
        <f t="shared" si="6"/>
        <v>0</v>
      </c>
      <c r="BY15" s="148">
        <f t="shared" si="6"/>
        <v>0</v>
      </c>
      <c r="BZ15" s="127"/>
      <c r="CA15" s="123"/>
      <c r="CB15" s="119"/>
      <c r="CC15" s="120"/>
      <c r="CD15" s="119"/>
      <c r="CE15" s="121"/>
      <c r="CF15" s="119"/>
      <c r="CG15" s="202"/>
      <c r="CH15" s="119"/>
      <c r="CI15" s="125"/>
      <c r="CJ15" s="119"/>
      <c r="CK15" s="124"/>
    </row>
    <row r="16" spans="1:89" s="128" customFormat="1" ht="22.5" customHeight="1">
      <c r="A16" s="113" t="s">
        <v>115</v>
      </c>
      <c r="B16" s="129"/>
      <c r="C16" s="114"/>
      <c r="D16" s="131"/>
      <c r="E16" s="132"/>
      <c r="F16" s="133"/>
      <c r="G16" s="133"/>
      <c r="H16" s="133"/>
      <c r="I16" s="133"/>
      <c r="J16" s="133"/>
      <c r="K16" s="127"/>
      <c r="L16" s="127"/>
      <c r="M16" s="127"/>
      <c r="N16" s="127"/>
      <c r="O16" s="119"/>
      <c r="P16" s="119"/>
      <c r="Q16" s="148">
        <f t="shared" si="2"/>
        <v>0</v>
      </c>
      <c r="R16" s="148">
        <f t="shared" si="3"/>
        <v>0</v>
      </c>
      <c r="S16" s="118">
        <f t="shared" si="0"/>
        <v>0</v>
      </c>
      <c r="T16" s="127"/>
      <c r="U16" s="118"/>
      <c r="V16" s="118"/>
      <c r="W16" s="149">
        <f t="shared" si="1"/>
        <v>0</v>
      </c>
      <c r="X16" s="127"/>
      <c r="Y16" s="120"/>
      <c r="Z16" s="120"/>
      <c r="AA16" s="120"/>
      <c r="AB16" s="120"/>
      <c r="AC16" s="120"/>
      <c r="AD16" s="120"/>
      <c r="AE16" s="120"/>
      <c r="AF16" s="120"/>
      <c r="AG16" s="120"/>
      <c r="AH16" s="120"/>
      <c r="AI16" s="120"/>
      <c r="AJ16" s="150">
        <f t="shared" si="4"/>
        <v>0</v>
      </c>
      <c r="AK16" s="127"/>
      <c r="AL16" s="134"/>
      <c r="AM16" s="134"/>
      <c r="AN16" s="134"/>
      <c r="AO16" s="121"/>
      <c r="AP16" s="203">
        <f t="shared" si="5"/>
        <v>0</v>
      </c>
      <c r="AQ16" s="127"/>
      <c r="AR16" s="207"/>
      <c r="AS16" s="207"/>
      <c r="AT16" s="207"/>
      <c r="AU16" s="207"/>
      <c r="AV16" s="127"/>
      <c r="AW16" s="127"/>
      <c r="AX16" s="119"/>
      <c r="AY16" s="127"/>
      <c r="AZ16" s="127"/>
      <c r="BA16" s="127"/>
      <c r="BB16" s="127"/>
      <c r="BC16" s="127"/>
      <c r="BD16" s="127"/>
      <c r="BE16" s="119"/>
      <c r="BF16" s="119"/>
      <c r="BG16" s="119"/>
      <c r="BH16" s="119"/>
      <c r="BI16" s="119"/>
      <c r="BJ16" s="119"/>
      <c r="BK16" s="119"/>
      <c r="BL16" s="127"/>
      <c r="BM16" s="127"/>
      <c r="BN16" s="135"/>
      <c r="BO16" s="127"/>
      <c r="BP16" s="135"/>
      <c r="BQ16" s="122"/>
      <c r="BR16" s="135"/>
      <c r="BS16" s="127"/>
      <c r="BT16" s="127"/>
      <c r="BU16" s="127"/>
      <c r="BV16" s="119"/>
      <c r="BW16" s="119"/>
      <c r="BX16" s="148">
        <f t="shared" si="6"/>
        <v>0</v>
      </c>
      <c r="BY16" s="148">
        <f t="shared" si="6"/>
        <v>0</v>
      </c>
      <c r="BZ16" s="127"/>
      <c r="CA16" s="123"/>
      <c r="CB16" s="119"/>
      <c r="CC16" s="120"/>
      <c r="CD16" s="119"/>
      <c r="CE16" s="121"/>
      <c r="CF16" s="119"/>
      <c r="CG16" s="202"/>
      <c r="CH16" s="119"/>
      <c r="CI16" s="125"/>
      <c r="CJ16" s="119"/>
      <c r="CK16" s="124"/>
    </row>
    <row r="17" spans="1:89" s="128" customFormat="1" ht="22.5" customHeight="1">
      <c r="A17" s="113" t="s">
        <v>116</v>
      </c>
      <c r="B17" s="129"/>
      <c r="C17" s="114"/>
      <c r="D17" s="131"/>
      <c r="E17" s="132"/>
      <c r="F17" s="133"/>
      <c r="G17" s="133"/>
      <c r="H17" s="133"/>
      <c r="I17" s="133"/>
      <c r="J17" s="133"/>
      <c r="K17" s="127"/>
      <c r="L17" s="127"/>
      <c r="M17" s="127"/>
      <c r="N17" s="127"/>
      <c r="O17" s="119"/>
      <c r="P17" s="119"/>
      <c r="Q17" s="148">
        <f t="shared" si="2"/>
        <v>0</v>
      </c>
      <c r="R17" s="148">
        <f t="shared" si="3"/>
        <v>0</v>
      </c>
      <c r="S17" s="118">
        <f t="shared" si="0"/>
        <v>0</v>
      </c>
      <c r="T17" s="127"/>
      <c r="U17" s="118"/>
      <c r="V17" s="118"/>
      <c r="W17" s="149">
        <f t="shared" si="1"/>
        <v>0</v>
      </c>
      <c r="X17" s="127"/>
      <c r="Y17" s="120"/>
      <c r="Z17" s="120"/>
      <c r="AA17" s="120"/>
      <c r="AB17" s="120"/>
      <c r="AC17" s="120"/>
      <c r="AD17" s="120"/>
      <c r="AE17" s="120"/>
      <c r="AF17" s="120"/>
      <c r="AG17" s="120"/>
      <c r="AH17" s="120"/>
      <c r="AI17" s="120"/>
      <c r="AJ17" s="150">
        <f t="shared" si="4"/>
        <v>0</v>
      </c>
      <c r="AK17" s="127"/>
      <c r="AL17" s="134"/>
      <c r="AM17" s="134"/>
      <c r="AN17" s="134"/>
      <c r="AO17" s="121"/>
      <c r="AP17" s="203">
        <f t="shared" si="5"/>
        <v>0</v>
      </c>
      <c r="AQ17" s="127"/>
      <c r="AR17" s="207"/>
      <c r="AS17" s="207"/>
      <c r="AT17" s="207"/>
      <c r="AU17" s="207"/>
      <c r="AV17" s="127"/>
      <c r="AW17" s="127"/>
      <c r="AX17" s="119"/>
      <c r="AY17" s="127"/>
      <c r="AZ17" s="127"/>
      <c r="BA17" s="127"/>
      <c r="BB17" s="127"/>
      <c r="BC17" s="127"/>
      <c r="BD17" s="127"/>
      <c r="BE17" s="119"/>
      <c r="BF17" s="119"/>
      <c r="BG17" s="119"/>
      <c r="BH17" s="119"/>
      <c r="BI17" s="119"/>
      <c r="BJ17" s="119"/>
      <c r="BK17" s="119"/>
      <c r="BL17" s="127"/>
      <c r="BM17" s="127"/>
      <c r="BN17" s="135"/>
      <c r="BO17" s="127"/>
      <c r="BP17" s="135"/>
      <c r="BQ17" s="122"/>
      <c r="BR17" s="135"/>
      <c r="BS17" s="127"/>
      <c r="BT17" s="127"/>
      <c r="BU17" s="127"/>
      <c r="BV17" s="119"/>
      <c r="BW17" s="119"/>
      <c r="BX17" s="148">
        <f t="shared" si="6"/>
        <v>0</v>
      </c>
      <c r="BY17" s="148">
        <f t="shared" si="6"/>
        <v>0</v>
      </c>
      <c r="BZ17" s="127"/>
      <c r="CA17" s="123"/>
      <c r="CB17" s="119"/>
      <c r="CC17" s="120"/>
      <c r="CD17" s="119"/>
      <c r="CE17" s="121"/>
      <c r="CF17" s="119"/>
      <c r="CG17" s="202"/>
      <c r="CH17" s="119"/>
      <c r="CI17" s="125"/>
      <c r="CJ17" s="119"/>
      <c r="CK17" s="124"/>
    </row>
    <row r="18" spans="1:89" s="128" customFormat="1" ht="22.5" customHeight="1">
      <c r="A18" s="113" t="s">
        <v>117</v>
      </c>
      <c r="B18" s="129"/>
      <c r="C18" s="114"/>
      <c r="D18" s="131"/>
      <c r="E18" s="132"/>
      <c r="F18" s="133"/>
      <c r="G18" s="133"/>
      <c r="H18" s="133"/>
      <c r="I18" s="133"/>
      <c r="J18" s="133"/>
      <c r="K18" s="127"/>
      <c r="L18" s="127"/>
      <c r="M18" s="127"/>
      <c r="N18" s="127"/>
      <c r="O18" s="119"/>
      <c r="P18" s="119"/>
      <c r="Q18" s="148">
        <f t="shared" si="2"/>
        <v>0</v>
      </c>
      <c r="R18" s="148">
        <f t="shared" si="3"/>
        <v>0</v>
      </c>
      <c r="S18" s="118">
        <f t="shared" si="0"/>
        <v>0</v>
      </c>
      <c r="T18" s="127"/>
      <c r="U18" s="118"/>
      <c r="V18" s="118"/>
      <c r="W18" s="149">
        <f t="shared" si="1"/>
        <v>0</v>
      </c>
      <c r="X18" s="127"/>
      <c r="Y18" s="120"/>
      <c r="Z18" s="120"/>
      <c r="AA18" s="120"/>
      <c r="AB18" s="120"/>
      <c r="AC18" s="120"/>
      <c r="AD18" s="120"/>
      <c r="AE18" s="120"/>
      <c r="AF18" s="120"/>
      <c r="AG18" s="120"/>
      <c r="AH18" s="120"/>
      <c r="AI18" s="120"/>
      <c r="AJ18" s="150">
        <f t="shared" si="4"/>
        <v>0</v>
      </c>
      <c r="AK18" s="127"/>
      <c r="AL18" s="134"/>
      <c r="AM18" s="134"/>
      <c r="AN18" s="134"/>
      <c r="AO18" s="121"/>
      <c r="AP18" s="203">
        <f t="shared" si="5"/>
        <v>0</v>
      </c>
      <c r="AQ18" s="127"/>
      <c r="AR18" s="207"/>
      <c r="AS18" s="207"/>
      <c r="AT18" s="207"/>
      <c r="AU18" s="207"/>
      <c r="AV18" s="127"/>
      <c r="AW18" s="127"/>
      <c r="AX18" s="119"/>
      <c r="AY18" s="127"/>
      <c r="AZ18" s="127"/>
      <c r="BA18" s="127"/>
      <c r="BB18" s="127"/>
      <c r="BC18" s="127"/>
      <c r="BD18" s="127"/>
      <c r="BE18" s="119"/>
      <c r="BF18" s="119"/>
      <c r="BG18" s="119"/>
      <c r="BH18" s="119"/>
      <c r="BI18" s="119"/>
      <c r="BJ18" s="119"/>
      <c r="BK18" s="119"/>
      <c r="BL18" s="127"/>
      <c r="BM18" s="127"/>
      <c r="BN18" s="135"/>
      <c r="BO18" s="127"/>
      <c r="BP18" s="135"/>
      <c r="BQ18" s="122"/>
      <c r="BR18" s="135"/>
      <c r="BS18" s="127"/>
      <c r="BT18" s="127"/>
      <c r="BU18" s="127"/>
      <c r="BV18" s="119"/>
      <c r="BW18" s="119"/>
      <c r="BX18" s="148">
        <f t="shared" si="6"/>
        <v>0</v>
      </c>
      <c r="BY18" s="148">
        <f t="shared" si="6"/>
        <v>0</v>
      </c>
      <c r="BZ18" s="127"/>
      <c r="CA18" s="123"/>
      <c r="CB18" s="119"/>
      <c r="CC18" s="120"/>
      <c r="CD18" s="119"/>
      <c r="CE18" s="121"/>
      <c r="CF18" s="119"/>
      <c r="CG18" s="202"/>
      <c r="CH18" s="119"/>
      <c r="CI18" s="125"/>
      <c r="CJ18" s="119"/>
      <c r="CK18" s="124"/>
    </row>
    <row r="19" spans="1:89" s="128" customFormat="1" ht="22.5" customHeight="1">
      <c r="A19" s="113" t="s">
        <v>118</v>
      </c>
      <c r="B19" s="129"/>
      <c r="C19" s="114"/>
      <c r="D19" s="131"/>
      <c r="E19" s="132"/>
      <c r="F19" s="133"/>
      <c r="G19" s="133"/>
      <c r="H19" s="133"/>
      <c r="I19" s="133"/>
      <c r="J19" s="133"/>
      <c r="K19" s="127"/>
      <c r="L19" s="127"/>
      <c r="M19" s="127"/>
      <c r="N19" s="127"/>
      <c r="O19" s="119"/>
      <c r="P19" s="119"/>
      <c r="Q19" s="148">
        <f t="shared" si="2"/>
        <v>0</v>
      </c>
      <c r="R19" s="148">
        <f t="shared" si="3"/>
        <v>0</v>
      </c>
      <c r="S19" s="118">
        <f t="shared" si="0"/>
        <v>0</v>
      </c>
      <c r="T19" s="127"/>
      <c r="U19" s="118"/>
      <c r="V19" s="118"/>
      <c r="W19" s="149">
        <f t="shared" si="1"/>
        <v>0</v>
      </c>
      <c r="X19" s="127"/>
      <c r="Y19" s="120"/>
      <c r="Z19" s="120"/>
      <c r="AA19" s="120"/>
      <c r="AB19" s="120"/>
      <c r="AC19" s="120"/>
      <c r="AD19" s="120"/>
      <c r="AE19" s="120"/>
      <c r="AF19" s="120"/>
      <c r="AG19" s="120"/>
      <c r="AH19" s="120"/>
      <c r="AI19" s="120"/>
      <c r="AJ19" s="150">
        <f t="shared" si="4"/>
        <v>0</v>
      </c>
      <c r="AK19" s="127"/>
      <c r="AL19" s="134"/>
      <c r="AM19" s="134"/>
      <c r="AN19" s="134"/>
      <c r="AO19" s="121"/>
      <c r="AP19" s="203">
        <f t="shared" si="5"/>
        <v>0</v>
      </c>
      <c r="AQ19" s="127"/>
      <c r="AR19" s="207"/>
      <c r="AS19" s="207"/>
      <c r="AT19" s="207"/>
      <c r="AU19" s="207"/>
      <c r="AV19" s="127"/>
      <c r="AW19" s="127"/>
      <c r="AX19" s="119"/>
      <c r="AY19" s="127"/>
      <c r="AZ19" s="127"/>
      <c r="BA19" s="127"/>
      <c r="BB19" s="127"/>
      <c r="BC19" s="127"/>
      <c r="BD19" s="127"/>
      <c r="BE19" s="119"/>
      <c r="BF19" s="119"/>
      <c r="BG19" s="119"/>
      <c r="BH19" s="119"/>
      <c r="BI19" s="119"/>
      <c r="BJ19" s="119"/>
      <c r="BK19" s="119"/>
      <c r="BL19" s="127"/>
      <c r="BM19" s="127"/>
      <c r="BN19" s="135"/>
      <c r="BO19" s="127"/>
      <c r="BP19" s="135"/>
      <c r="BQ19" s="122"/>
      <c r="BR19" s="135"/>
      <c r="BS19" s="127"/>
      <c r="BT19" s="127"/>
      <c r="BU19" s="127"/>
      <c r="BV19" s="119"/>
      <c r="BW19" s="119"/>
      <c r="BX19" s="148">
        <f t="shared" si="6"/>
        <v>0</v>
      </c>
      <c r="BY19" s="148">
        <f t="shared" si="6"/>
        <v>0</v>
      </c>
      <c r="BZ19" s="127"/>
      <c r="CA19" s="123"/>
      <c r="CB19" s="119"/>
      <c r="CC19" s="120"/>
      <c r="CD19" s="119"/>
      <c r="CE19" s="121"/>
      <c r="CF19" s="119"/>
      <c r="CG19" s="202"/>
      <c r="CH19" s="119"/>
      <c r="CI19" s="125"/>
      <c r="CJ19" s="119"/>
      <c r="CK19" s="124"/>
    </row>
    <row r="20" spans="1:89" s="128" customFormat="1" ht="22.5" customHeight="1">
      <c r="A20" s="113" t="s">
        <v>119</v>
      </c>
      <c r="B20" s="129"/>
      <c r="C20" s="114"/>
      <c r="D20" s="131"/>
      <c r="E20" s="132"/>
      <c r="F20" s="133"/>
      <c r="G20" s="133"/>
      <c r="H20" s="133"/>
      <c r="I20" s="133"/>
      <c r="J20" s="133"/>
      <c r="K20" s="127"/>
      <c r="L20" s="127"/>
      <c r="M20" s="127"/>
      <c r="N20" s="127"/>
      <c r="O20" s="119"/>
      <c r="P20" s="119"/>
      <c r="Q20" s="148">
        <f t="shared" si="2"/>
        <v>0</v>
      </c>
      <c r="R20" s="148">
        <f t="shared" si="3"/>
        <v>0</v>
      </c>
      <c r="S20" s="118">
        <f t="shared" si="0"/>
        <v>0</v>
      </c>
      <c r="T20" s="127"/>
      <c r="U20" s="118"/>
      <c r="V20" s="118"/>
      <c r="W20" s="149">
        <f t="shared" si="1"/>
        <v>0</v>
      </c>
      <c r="X20" s="127"/>
      <c r="Y20" s="120"/>
      <c r="Z20" s="120"/>
      <c r="AA20" s="120"/>
      <c r="AB20" s="120"/>
      <c r="AC20" s="120"/>
      <c r="AD20" s="120"/>
      <c r="AE20" s="120"/>
      <c r="AF20" s="120"/>
      <c r="AG20" s="120"/>
      <c r="AH20" s="120"/>
      <c r="AI20" s="120"/>
      <c r="AJ20" s="150">
        <f t="shared" si="4"/>
        <v>0</v>
      </c>
      <c r="AK20" s="127"/>
      <c r="AL20" s="134"/>
      <c r="AM20" s="134"/>
      <c r="AN20" s="134"/>
      <c r="AO20" s="121"/>
      <c r="AP20" s="203">
        <f t="shared" si="5"/>
        <v>0</v>
      </c>
      <c r="AQ20" s="127"/>
      <c r="AR20" s="207"/>
      <c r="AS20" s="207"/>
      <c r="AT20" s="207"/>
      <c r="AU20" s="207"/>
      <c r="AV20" s="127"/>
      <c r="AW20" s="127"/>
      <c r="AX20" s="119"/>
      <c r="AY20" s="127"/>
      <c r="AZ20" s="127"/>
      <c r="BA20" s="127"/>
      <c r="BB20" s="127"/>
      <c r="BC20" s="127"/>
      <c r="BD20" s="127"/>
      <c r="BE20" s="119"/>
      <c r="BF20" s="119"/>
      <c r="BG20" s="119"/>
      <c r="BH20" s="119"/>
      <c r="BI20" s="119"/>
      <c r="BJ20" s="119"/>
      <c r="BK20" s="119"/>
      <c r="BL20" s="127"/>
      <c r="BM20" s="127"/>
      <c r="BN20" s="135"/>
      <c r="BO20" s="127"/>
      <c r="BP20" s="135"/>
      <c r="BQ20" s="122"/>
      <c r="BR20" s="135"/>
      <c r="BS20" s="127"/>
      <c r="BT20" s="127"/>
      <c r="BU20" s="127"/>
      <c r="BV20" s="119"/>
      <c r="BW20" s="119"/>
      <c r="BX20" s="148">
        <f t="shared" si="6"/>
        <v>0</v>
      </c>
      <c r="BY20" s="148">
        <f t="shared" si="6"/>
        <v>0</v>
      </c>
      <c r="BZ20" s="127"/>
      <c r="CA20" s="123"/>
      <c r="CB20" s="119"/>
      <c r="CC20" s="120"/>
      <c r="CD20" s="119"/>
      <c r="CE20" s="121"/>
      <c r="CF20" s="119"/>
      <c r="CG20" s="202"/>
      <c r="CH20" s="119"/>
      <c r="CI20" s="125"/>
      <c r="CJ20" s="119"/>
      <c r="CK20" s="124"/>
    </row>
    <row r="21" spans="1:89" s="128" customFormat="1" ht="22.5" customHeight="1">
      <c r="A21" s="113" t="s">
        <v>120</v>
      </c>
      <c r="B21" s="129"/>
      <c r="C21" s="114"/>
      <c r="D21" s="131"/>
      <c r="E21" s="132"/>
      <c r="F21" s="133"/>
      <c r="G21" s="133"/>
      <c r="H21" s="133"/>
      <c r="I21" s="133"/>
      <c r="J21" s="133"/>
      <c r="K21" s="127"/>
      <c r="L21" s="127"/>
      <c r="M21" s="127"/>
      <c r="N21" s="127"/>
      <c r="O21" s="119"/>
      <c r="P21" s="119"/>
      <c r="Q21" s="148">
        <f t="shared" si="2"/>
        <v>0</v>
      </c>
      <c r="R21" s="148">
        <f t="shared" si="3"/>
        <v>0</v>
      </c>
      <c r="S21" s="118">
        <f t="shared" si="0"/>
        <v>0</v>
      </c>
      <c r="T21" s="127"/>
      <c r="U21" s="118"/>
      <c r="V21" s="118"/>
      <c r="W21" s="149">
        <f t="shared" si="1"/>
        <v>0</v>
      </c>
      <c r="X21" s="127"/>
      <c r="Y21" s="120"/>
      <c r="Z21" s="120"/>
      <c r="AA21" s="120"/>
      <c r="AB21" s="120"/>
      <c r="AC21" s="120"/>
      <c r="AD21" s="120"/>
      <c r="AE21" s="120"/>
      <c r="AF21" s="120"/>
      <c r="AG21" s="120"/>
      <c r="AH21" s="120"/>
      <c r="AI21" s="120"/>
      <c r="AJ21" s="150">
        <f t="shared" si="4"/>
        <v>0</v>
      </c>
      <c r="AK21" s="127"/>
      <c r="AL21" s="134"/>
      <c r="AM21" s="134"/>
      <c r="AN21" s="134"/>
      <c r="AO21" s="121"/>
      <c r="AP21" s="203">
        <f t="shared" si="5"/>
        <v>0</v>
      </c>
      <c r="AQ21" s="127"/>
      <c r="AR21" s="207"/>
      <c r="AS21" s="207"/>
      <c r="AT21" s="207"/>
      <c r="AU21" s="207"/>
      <c r="AV21" s="127"/>
      <c r="AW21" s="127"/>
      <c r="AX21" s="119"/>
      <c r="AY21" s="127"/>
      <c r="AZ21" s="127"/>
      <c r="BA21" s="127"/>
      <c r="BB21" s="127"/>
      <c r="BC21" s="127"/>
      <c r="BD21" s="127"/>
      <c r="BE21" s="119"/>
      <c r="BF21" s="119"/>
      <c r="BG21" s="119"/>
      <c r="BH21" s="119"/>
      <c r="BI21" s="119"/>
      <c r="BJ21" s="119"/>
      <c r="BK21" s="119"/>
      <c r="BL21" s="127"/>
      <c r="BM21" s="127"/>
      <c r="BN21" s="135"/>
      <c r="BO21" s="127"/>
      <c r="BP21" s="135"/>
      <c r="BQ21" s="122"/>
      <c r="BR21" s="135"/>
      <c r="BS21" s="127"/>
      <c r="BT21" s="127"/>
      <c r="BU21" s="127"/>
      <c r="BV21" s="119"/>
      <c r="BW21" s="119"/>
      <c r="BX21" s="148">
        <f t="shared" si="6"/>
        <v>0</v>
      </c>
      <c r="BY21" s="148">
        <f t="shared" si="6"/>
        <v>0</v>
      </c>
      <c r="BZ21" s="127"/>
      <c r="CA21" s="123"/>
      <c r="CB21" s="119"/>
      <c r="CC21" s="120"/>
      <c r="CD21" s="119"/>
      <c r="CE21" s="121"/>
      <c r="CF21" s="119"/>
      <c r="CG21" s="202"/>
      <c r="CH21" s="119"/>
      <c r="CI21" s="125"/>
      <c r="CJ21" s="119"/>
      <c r="CK21" s="124"/>
    </row>
    <row r="22" spans="1:89" s="128" customFormat="1" ht="22.5" customHeight="1">
      <c r="A22" s="113" t="s">
        <v>121</v>
      </c>
      <c r="B22" s="129"/>
      <c r="C22" s="114"/>
      <c r="D22" s="131"/>
      <c r="E22" s="132"/>
      <c r="F22" s="133"/>
      <c r="G22" s="133"/>
      <c r="H22" s="133"/>
      <c r="I22" s="133"/>
      <c r="J22" s="133"/>
      <c r="K22" s="127"/>
      <c r="L22" s="127"/>
      <c r="M22" s="127"/>
      <c r="N22" s="127"/>
      <c r="O22" s="119"/>
      <c r="P22" s="119"/>
      <c r="Q22" s="148">
        <f t="shared" si="2"/>
        <v>0</v>
      </c>
      <c r="R22" s="148">
        <f t="shared" si="3"/>
        <v>0</v>
      </c>
      <c r="S22" s="118">
        <f t="shared" si="0"/>
        <v>0</v>
      </c>
      <c r="T22" s="127"/>
      <c r="U22" s="118"/>
      <c r="V22" s="118"/>
      <c r="W22" s="149">
        <f t="shared" si="1"/>
        <v>0</v>
      </c>
      <c r="X22" s="127"/>
      <c r="Y22" s="120"/>
      <c r="Z22" s="120"/>
      <c r="AA22" s="120"/>
      <c r="AB22" s="120"/>
      <c r="AC22" s="120"/>
      <c r="AD22" s="120"/>
      <c r="AE22" s="120"/>
      <c r="AF22" s="120"/>
      <c r="AG22" s="120"/>
      <c r="AH22" s="120"/>
      <c r="AI22" s="120"/>
      <c r="AJ22" s="150">
        <f t="shared" si="4"/>
        <v>0</v>
      </c>
      <c r="AK22" s="127"/>
      <c r="AL22" s="134"/>
      <c r="AM22" s="134"/>
      <c r="AN22" s="134"/>
      <c r="AO22" s="121"/>
      <c r="AP22" s="203">
        <f t="shared" si="5"/>
        <v>0</v>
      </c>
      <c r="AQ22" s="127"/>
      <c r="AR22" s="207"/>
      <c r="AS22" s="207"/>
      <c r="AT22" s="207"/>
      <c r="AU22" s="207"/>
      <c r="AV22" s="127"/>
      <c r="AW22" s="127"/>
      <c r="AX22" s="119"/>
      <c r="AY22" s="127"/>
      <c r="AZ22" s="127"/>
      <c r="BA22" s="127"/>
      <c r="BB22" s="127"/>
      <c r="BC22" s="127"/>
      <c r="BD22" s="127"/>
      <c r="BE22" s="119"/>
      <c r="BF22" s="119"/>
      <c r="BG22" s="119"/>
      <c r="BH22" s="119"/>
      <c r="BI22" s="119"/>
      <c r="BJ22" s="119"/>
      <c r="BK22" s="119"/>
      <c r="BL22" s="127"/>
      <c r="BM22" s="127"/>
      <c r="BN22" s="135"/>
      <c r="BO22" s="127"/>
      <c r="BP22" s="135"/>
      <c r="BQ22" s="122"/>
      <c r="BR22" s="135"/>
      <c r="BS22" s="127"/>
      <c r="BT22" s="127"/>
      <c r="BU22" s="127"/>
      <c r="BV22" s="119"/>
      <c r="BW22" s="119"/>
      <c r="BX22" s="148">
        <f t="shared" si="6"/>
        <v>0</v>
      </c>
      <c r="BY22" s="148">
        <f t="shared" si="6"/>
        <v>0</v>
      </c>
      <c r="BZ22" s="127"/>
      <c r="CA22" s="123"/>
      <c r="CB22" s="119"/>
      <c r="CC22" s="120"/>
      <c r="CD22" s="119"/>
      <c r="CE22" s="121"/>
      <c r="CF22" s="119"/>
      <c r="CG22" s="202"/>
      <c r="CH22" s="119"/>
      <c r="CI22" s="125"/>
      <c r="CJ22" s="119"/>
      <c r="CK22" s="124"/>
    </row>
    <row r="23" spans="1:89" s="128" customFormat="1" ht="22.5" customHeight="1">
      <c r="A23" s="113" t="s">
        <v>122</v>
      </c>
      <c r="B23" s="129"/>
      <c r="C23" s="114"/>
      <c r="D23" s="131"/>
      <c r="E23" s="132"/>
      <c r="F23" s="133"/>
      <c r="G23" s="133"/>
      <c r="H23" s="133"/>
      <c r="I23" s="133"/>
      <c r="J23" s="133"/>
      <c r="K23" s="127"/>
      <c r="L23" s="127"/>
      <c r="M23" s="127"/>
      <c r="N23" s="127"/>
      <c r="O23" s="119"/>
      <c r="P23" s="119"/>
      <c r="Q23" s="148">
        <f t="shared" si="2"/>
        <v>0</v>
      </c>
      <c r="R23" s="148">
        <f t="shared" si="3"/>
        <v>0</v>
      </c>
      <c r="S23" s="118">
        <f t="shared" si="0"/>
        <v>0</v>
      </c>
      <c r="T23" s="127"/>
      <c r="U23" s="118"/>
      <c r="V23" s="118"/>
      <c r="W23" s="149">
        <f t="shared" si="1"/>
        <v>0</v>
      </c>
      <c r="X23" s="127"/>
      <c r="Y23" s="120"/>
      <c r="Z23" s="120"/>
      <c r="AA23" s="120"/>
      <c r="AB23" s="120"/>
      <c r="AC23" s="120"/>
      <c r="AD23" s="120"/>
      <c r="AE23" s="120"/>
      <c r="AF23" s="120"/>
      <c r="AG23" s="120"/>
      <c r="AH23" s="120"/>
      <c r="AI23" s="120"/>
      <c r="AJ23" s="150">
        <f t="shared" si="4"/>
        <v>0</v>
      </c>
      <c r="AK23" s="127"/>
      <c r="AL23" s="134"/>
      <c r="AM23" s="134"/>
      <c r="AN23" s="134"/>
      <c r="AO23" s="121"/>
      <c r="AP23" s="203">
        <f t="shared" si="5"/>
        <v>0</v>
      </c>
      <c r="AQ23" s="127"/>
      <c r="AR23" s="207"/>
      <c r="AS23" s="207"/>
      <c r="AT23" s="207"/>
      <c r="AU23" s="207"/>
      <c r="AV23" s="127"/>
      <c r="AW23" s="127"/>
      <c r="AX23" s="119"/>
      <c r="AY23" s="127"/>
      <c r="AZ23" s="127"/>
      <c r="BA23" s="127"/>
      <c r="BB23" s="127"/>
      <c r="BC23" s="127"/>
      <c r="BD23" s="127"/>
      <c r="BE23" s="119"/>
      <c r="BF23" s="119"/>
      <c r="BG23" s="119"/>
      <c r="BH23" s="119"/>
      <c r="BI23" s="119"/>
      <c r="BJ23" s="119"/>
      <c r="BK23" s="119"/>
      <c r="BL23" s="127"/>
      <c r="BM23" s="127"/>
      <c r="BN23" s="135"/>
      <c r="BO23" s="127"/>
      <c r="BP23" s="135"/>
      <c r="BQ23" s="122"/>
      <c r="BR23" s="135"/>
      <c r="BS23" s="127"/>
      <c r="BT23" s="127"/>
      <c r="BU23" s="127"/>
      <c r="BV23" s="119"/>
      <c r="BW23" s="119"/>
      <c r="BX23" s="148">
        <f t="shared" si="6"/>
        <v>0</v>
      </c>
      <c r="BY23" s="148">
        <f t="shared" si="6"/>
        <v>0</v>
      </c>
      <c r="BZ23" s="127"/>
      <c r="CA23" s="123"/>
      <c r="CB23" s="119"/>
      <c r="CC23" s="120"/>
      <c r="CD23" s="119"/>
      <c r="CE23" s="121"/>
      <c r="CF23" s="119"/>
      <c r="CG23" s="202"/>
      <c r="CH23" s="119"/>
      <c r="CI23" s="125"/>
      <c r="CJ23" s="119"/>
      <c r="CK23" s="124"/>
    </row>
    <row r="24" spans="1:89" s="128" customFormat="1" ht="22.5" customHeight="1">
      <c r="A24" s="113" t="s">
        <v>123</v>
      </c>
      <c r="B24" s="129"/>
      <c r="C24" s="114"/>
      <c r="D24" s="131"/>
      <c r="E24" s="132"/>
      <c r="F24" s="133"/>
      <c r="G24" s="133"/>
      <c r="H24" s="133"/>
      <c r="I24" s="133"/>
      <c r="J24" s="133"/>
      <c r="K24" s="127"/>
      <c r="L24" s="127"/>
      <c r="M24" s="127"/>
      <c r="N24" s="127"/>
      <c r="O24" s="119"/>
      <c r="P24" s="119"/>
      <c r="Q24" s="148">
        <f t="shared" si="2"/>
        <v>0</v>
      </c>
      <c r="R24" s="148">
        <f t="shared" si="3"/>
        <v>0</v>
      </c>
      <c r="S24" s="118">
        <f t="shared" si="0"/>
        <v>0</v>
      </c>
      <c r="T24" s="127"/>
      <c r="U24" s="118"/>
      <c r="V24" s="118"/>
      <c r="W24" s="149">
        <f t="shared" si="1"/>
        <v>0</v>
      </c>
      <c r="X24" s="127"/>
      <c r="Y24" s="120"/>
      <c r="Z24" s="120"/>
      <c r="AA24" s="120"/>
      <c r="AB24" s="120"/>
      <c r="AC24" s="120"/>
      <c r="AD24" s="120"/>
      <c r="AE24" s="120"/>
      <c r="AF24" s="120"/>
      <c r="AG24" s="120"/>
      <c r="AH24" s="120"/>
      <c r="AI24" s="120"/>
      <c r="AJ24" s="150">
        <f t="shared" si="4"/>
        <v>0</v>
      </c>
      <c r="AK24" s="127"/>
      <c r="AL24" s="134"/>
      <c r="AM24" s="134"/>
      <c r="AN24" s="134"/>
      <c r="AO24" s="121"/>
      <c r="AP24" s="203">
        <f t="shared" si="5"/>
        <v>0</v>
      </c>
      <c r="AQ24" s="127"/>
      <c r="AR24" s="207"/>
      <c r="AS24" s="207"/>
      <c r="AT24" s="207"/>
      <c r="AU24" s="207"/>
      <c r="AV24" s="127"/>
      <c r="AW24" s="127"/>
      <c r="AX24" s="119"/>
      <c r="AY24" s="127"/>
      <c r="AZ24" s="127"/>
      <c r="BA24" s="127"/>
      <c r="BB24" s="127"/>
      <c r="BC24" s="127"/>
      <c r="BD24" s="127"/>
      <c r="BE24" s="119"/>
      <c r="BF24" s="119"/>
      <c r="BG24" s="119"/>
      <c r="BH24" s="119"/>
      <c r="BI24" s="119"/>
      <c r="BJ24" s="119"/>
      <c r="BK24" s="119"/>
      <c r="BL24" s="127"/>
      <c r="BM24" s="127"/>
      <c r="BN24" s="135"/>
      <c r="BO24" s="127"/>
      <c r="BP24" s="135"/>
      <c r="BQ24" s="122"/>
      <c r="BR24" s="135"/>
      <c r="BS24" s="127"/>
      <c r="BT24" s="127"/>
      <c r="BU24" s="127"/>
      <c r="BV24" s="119"/>
      <c r="BW24" s="119"/>
      <c r="BX24" s="148">
        <f t="shared" si="6"/>
        <v>0</v>
      </c>
      <c r="BY24" s="148">
        <f t="shared" si="6"/>
        <v>0</v>
      </c>
      <c r="BZ24" s="127"/>
      <c r="CA24" s="123"/>
      <c r="CB24" s="119"/>
      <c r="CC24" s="120"/>
      <c r="CD24" s="119"/>
      <c r="CE24" s="121"/>
      <c r="CF24" s="119"/>
      <c r="CG24" s="202"/>
      <c r="CH24" s="119"/>
      <c r="CI24" s="125"/>
      <c r="CJ24" s="119"/>
      <c r="CK24" s="124"/>
    </row>
    <row r="25" spans="1:89" s="128" customFormat="1" ht="22.5" customHeight="1">
      <c r="A25" s="113" t="s">
        <v>124</v>
      </c>
      <c r="B25" s="129"/>
      <c r="C25" s="114"/>
      <c r="D25" s="131"/>
      <c r="E25" s="132"/>
      <c r="F25" s="133"/>
      <c r="G25" s="133"/>
      <c r="H25" s="133"/>
      <c r="I25" s="133"/>
      <c r="J25" s="133"/>
      <c r="K25" s="127"/>
      <c r="L25" s="127"/>
      <c r="M25" s="127"/>
      <c r="N25" s="127"/>
      <c r="O25" s="119"/>
      <c r="P25" s="119"/>
      <c r="Q25" s="148">
        <f t="shared" si="2"/>
        <v>0</v>
      </c>
      <c r="R25" s="148">
        <f t="shared" si="3"/>
        <v>0</v>
      </c>
      <c r="S25" s="118">
        <f t="shared" si="0"/>
        <v>0</v>
      </c>
      <c r="T25" s="127"/>
      <c r="U25" s="118"/>
      <c r="V25" s="118"/>
      <c r="W25" s="149">
        <f t="shared" si="1"/>
        <v>0</v>
      </c>
      <c r="X25" s="127"/>
      <c r="Y25" s="120"/>
      <c r="Z25" s="120"/>
      <c r="AA25" s="120"/>
      <c r="AB25" s="120"/>
      <c r="AC25" s="120"/>
      <c r="AD25" s="120"/>
      <c r="AE25" s="120"/>
      <c r="AF25" s="120"/>
      <c r="AG25" s="120"/>
      <c r="AH25" s="120"/>
      <c r="AI25" s="120"/>
      <c r="AJ25" s="150">
        <f t="shared" si="4"/>
        <v>0</v>
      </c>
      <c r="AK25" s="127"/>
      <c r="AL25" s="134"/>
      <c r="AM25" s="134"/>
      <c r="AN25" s="134"/>
      <c r="AO25" s="121"/>
      <c r="AP25" s="203">
        <f t="shared" si="5"/>
        <v>0</v>
      </c>
      <c r="AQ25" s="127"/>
      <c r="AR25" s="207"/>
      <c r="AS25" s="207"/>
      <c r="AT25" s="207"/>
      <c r="AU25" s="207"/>
      <c r="AV25" s="127"/>
      <c r="AW25" s="127"/>
      <c r="AX25" s="119"/>
      <c r="AY25" s="127"/>
      <c r="AZ25" s="127"/>
      <c r="BA25" s="127"/>
      <c r="BB25" s="127"/>
      <c r="BC25" s="127"/>
      <c r="BD25" s="127"/>
      <c r="BE25" s="119"/>
      <c r="BF25" s="119"/>
      <c r="BG25" s="119"/>
      <c r="BH25" s="119"/>
      <c r="BI25" s="119"/>
      <c r="BJ25" s="119"/>
      <c r="BK25" s="119"/>
      <c r="BL25" s="127"/>
      <c r="BM25" s="127"/>
      <c r="BN25" s="135"/>
      <c r="BO25" s="127"/>
      <c r="BP25" s="135"/>
      <c r="BQ25" s="122"/>
      <c r="BR25" s="135"/>
      <c r="BS25" s="127"/>
      <c r="BT25" s="127"/>
      <c r="BU25" s="127"/>
      <c r="BV25" s="119"/>
      <c r="BW25" s="119"/>
      <c r="BX25" s="148">
        <f t="shared" si="6"/>
        <v>0</v>
      </c>
      <c r="BY25" s="148">
        <f t="shared" si="6"/>
        <v>0</v>
      </c>
      <c r="BZ25" s="127"/>
      <c r="CA25" s="123"/>
      <c r="CB25" s="119"/>
      <c r="CC25" s="120"/>
      <c r="CD25" s="119"/>
      <c r="CE25" s="121"/>
      <c r="CF25" s="119"/>
      <c r="CG25" s="202"/>
      <c r="CH25" s="119"/>
      <c r="CI25" s="125"/>
      <c r="CJ25" s="119"/>
      <c r="CK25" s="124"/>
    </row>
    <row r="26" spans="1:89" s="128" customFormat="1" ht="22.5" customHeight="1">
      <c r="A26" s="113" t="s">
        <v>125</v>
      </c>
      <c r="B26" s="129"/>
      <c r="C26" s="114"/>
      <c r="D26" s="131"/>
      <c r="E26" s="132"/>
      <c r="F26" s="133"/>
      <c r="G26" s="133"/>
      <c r="H26" s="133"/>
      <c r="I26" s="133"/>
      <c r="J26" s="133"/>
      <c r="K26" s="127"/>
      <c r="L26" s="127"/>
      <c r="M26" s="127"/>
      <c r="N26" s="127"/>
      <c r="O26" s="119"/>
      <c r="P26" s="119"/>
      <c r="Q26" s="148">
        <f t="shared" si="2"/>
        <v>0</v>
      </c>
      <c r="R26" s="148">
        <f t="shared" si="3"/>
        <v>0</v>
      </c>
      <c r="S26" s="118">
        <f t="shared" si="0"/>
        <v>0</v>
      </c>
      <c r="T26" s="127"/>
      <c r="U26" s="118"/>
      <c r="V26" s="118"/>
      <c r="W26" s="149">
        <f t="shared" si="1"/>
        <v>0</v>
      </c>
      <c r="X26" s="127"/>
      <c r="Y26" s="120"/>
      <c r="Z26" s="120"/>
      <c r="AA26" s="120"/>
      <c r="AB26" s="120"/>
      <c r="AC26" s="120"/>
      <c r="AD26" s="120"/>
      <c r="AE26" s="120"/>
      <c r="AF26" s="120"/>
      <c r="AG26" s="120"/>
      <c r="AH26" s="120"/>
      <c r="AI26" s="120"/>
      <c r="AJ26" s="150">
        <f t="shared" si="4"/>
        <v>0</v>
      </c>
      <c r="AK26" s="127"/>
      <c r="AL26" s="134"/>
      <c r="AM26" s="134"/>
      <c r="AN26" s="134"/>
      <c r="AO26" s="121"/>
      <c r="AP26" s="203">
        <f t="shared" si="5"/>
        <v>0</v>
      </c>
      <c r="AQ26" s="127"/>
      <c r="AR26" s="207"/>
      <c r="AS26" s="207"/>
      <c r="AT26" s="207"/>
      <c r="AU26" s="207"/>
      <c r="AV26" s="127"/>
      <c r="AW26" s="127"/>
      <c r="AX26" s="119"/>
      <c r="AY26" s="127"/>
      <c r="AZ26" s="127"/>
      <c r="BA26" s="127"/>
      <c r="BB26" s="127"/>
      <c r="BC26" s="127"/>
      <c r="BD26" s="127"/>
      <c r="BE26" s="119"/>
      <c r="BF26" s="119"/>
      <c r="BG26" s="119"/>
      <c r="BH26" s="119"/>
      <c r="BI26" s="119"/>
      <c r="BJ26" s="119"/>
      <c r="BK26" s="119"/>
      <c r="BL26" s="127"/>
      <c r="BM26" s="127"/>
      <c r="BN26" s="135"/>
      <c r="BO26" s="127"/>
      <c r="BP26" s="135"/>
      <c r="BQ26" s="122"/>
      <c r="BR26" s="135"/>
      <c r="BS26" s="127"/>
      <c r="BT26" s="127"/>
      <c r="BU26" s="127"/>
      <c r="BV26" s="119"/>
      <c r="BW26" s="119"/>
      <c r="BX26" s="148">
        <f t="shared" si="6"/>
        <v>0</v>
      </c>
      <c r="BY26" s="148">
        <f t="shared" si="6"/>
        <v>0</v>
      </c>
      <c r="BZ26" s="127"/>
      <c r="CA26" s="123"/>
      <c r="CB26" s="119"/>
      <c r="CC26" s="120"/>
      <c r="CD26" s="119"/>
      <c r="CE26" s="121"/>
      <c r="CF26" s="119"/>
      <c r="CG26" s="202"/>
      <c r="CH26" s="119"/>
      <c r="CI26" s="125"/>
      <c r="CJ26" s="119"/>
      <c r="CK26" s="124"/>
    </row>
    <row r="27" spans="1:89" s="128" customFormat="1" ht="22.5" customHeight="1">
      <c r="A27" s="113" t="s">
        <v>126</v>
      </c>
      <c r="B27" s="129"/>
      <c r="C27" s="114"/>
      <c r="D27" s="131"/>
      <c r="E27" s="132"/>
      <c r="F27" s="133"/>
      <c r="G27" s="133"/>
      <c r="H27" s="133"/>
      <c r="I27" s="133"/>
      <c r="J27" s="133"/>
      <c r="K27" s="127"/>
      <c r="L27" s="127"/>
      <c r="M27" s="127"/>
      <c r="N27" s="127"/>
      <c r="O27" s="119"/>
      <c r="P27" s="119"/>
      <c r="Q27" s="148">
        <f t="shared" si="2"/>
        <v>0</v>
      </c>
      <c r="R27" s="148">
        <f t="shared" si="3"/>
        <v>0</v>
      </c>
      <c r="S27" s="118">
        <f t="shared" si="0"/>
        <v>0</v>
      </c>
      <c r="T27" s="127"/>
      <c r="U27" s="118"/>
      <c r="V27" s="118"/>
      <c r="W27" s="149">
        <f t="shared" si="1"/>
        <v>0</v>
      </c>
      <c r="X27" s="127"/>
      <c r="Y27" s="120"/>
      <c r="Z27" s="120"/>
      <c r="AA27" s="120"/>
      <c r="AB27" s="120"/>
      <c r="AC27" s="120"/>
      <c r="AD27" s="120"/>
      <c r="AE27" s="120"/>
      <c r="AF27" s="120"/>
      <c r="AG27" s="120"/>
      <c r="AH27" s="120"/>
      <c r="AI27" s="120"/>
      <c r="AJ27" s="150">
        <f t="shared" si="4"/>
        <v>0</v>
      </c>
      <c r="AK27" s="127"/>
      <c r="AL27" s="134"/>
      <c r="AM27" s="134"/>
      <c r="AN27" s="134"/>
      <c r="AO27" s="121"/>
      <c r="AP27" s="203">
        <f t="shared" si="5"/>
        <v>0</v>
      </c>
      <c r="AQ27" s="127"/>
      <c r="AR27" s="207"/>
      <c r="AS27" s="207"/>
      <c r="AT27" s="207"/>
      <c r="AU27" s="207"/>
      <c r="AV27" s="127"/>
      <c r="AW27" s="127"/>
      <c r="AX27" s="119"/>
      <c r="AY27" s="127"/>
      <c r="AZ27" s="127"/>
      <c r="BA27" s="127"/>
      <c r="BB27" s="127"/>
      <c r="BC27" s="127"/>
      <c r="BD27" s="127"/>
      <c r="BE27" s="119"/>
      <c r="BF27" s="119"/>
      <c r="BG27" s="119"/>
      <c r="BH27" s="119"/>
      <c r="BI27" s="119"/>
      <c r="BJ27" s="119"/>
      <c r="BK27" s="119"/>
      <c r="BL27" s="127"/>
      <c r="BM27" s="127"/>
      <c r="BN27" s="135"/>
      <c r="BO27" s="127"/>
      <c r="BP27" s="135"/>
      <c r="BQ27" s="122"/>
      <c r="BR27" s="135"/>
      <c r="BS27" s="127"/>
      <c r="BT27" s="127"/>
      <c r="BU27" s="127"/>
      <c r="BV27" s="119"/>
      <c r="BW27" s="119"/>
      <c r="BX27" s="148">
        <f t="shared" si="6"/>
        <v>0</v>
      </c>
      <c r="BY27" s="148">
        <f t="shared" si="6"/>
        <v>0</v>
      </c>
      <c r="BZ27" s="127"/>
      <c r="CA27" s="123"/>
      <c r="CB27" s="119"/>
      <c r="CC27" s="120"/>
      <c r="CD27" s="119"/>
      <c r="CE27" s="121"/>
      <c r="CF27" s="119"/>
      <c r="CG27" s="202"/>
      <c r="CH27" s="119"/>
      <c r="CI27" s="125"/>
      <c r="CJ27" s="119"/>
      <c r="CK27" s="124"/>
    </row>
    <row r="28" spans="1:89" s="128" customFormat="1" ht="22.5" customHeight="1">
      <c r="A28" s="113" t="s">
        <v>127</v>
      </c>
      <c r="B28" s="129"/>
      <c r="C28" s="114"/>
      <c r="D28" s="131"/>
      <c r="E28" s="132"/>
      <c r="F28" s="133"/>
      <c r="G28" s="133"/>
      <c r="H28" s="133"/>
      <c r="I28" s="133"/>
      <c r="J28" s="133"/>
      <c r="K28" s="127"/>
      <c r="L28" s="127"/>
      <c r="M28" s="127"/>
      <c r="N28" s="127"/>
      <c r="O28" s="119"/>
      <c r="P28" s="119"/>
      <c r="Q28" s="148">
        <f t="shared" si="2"/>
        <v>0</v>
      </c>
      <c r="R28" s="148">
        <f t="shared" si="3"/>
        <v>0</v>
      </c>
      <c r="S28" s="118">
        <f t="shared" si="0"/>
        <v>0</v>
      </c>
      <c r="T28" s="127"/>
      <c r="U28" s="118"/>
      <c r="V28" s="118"/>
      <c r="W28" s="149">
        <f t="shared" si="1"/>
        <v>0</v>
      </c>
      <c r="X28" s="127"/>
      <c r="Y28" s="120"/>
      <c r="Z28" s="120"/>
      <c r="AA28" s="120"/>
      <c r="AB28" s="120"/>
      <c r="AC28" s="120"/>
      <c r="AD28" s="120"/>
      <c r="AE28" s="120"/>
      <c r="AF28" s="120"/>
      <c r="AG28" s="120"/>
      <c r="AH28" s="120"/>
      <c r="AI28" s="120"/>
      <c r="AJ28" s="150">
        <f t="shared" si="4"/>
        <v>0</v>
      </c>
      <c r="AK28" s="127"/>
      <c r="AL28" s="134"/>
      <c r="AM28" s="134"/>
      <c r="AN28" s="134"/>
      <c r="AO28" s="121"/>
      <c r="AP28" s="203">
        <f t="shared" si="5"/>
        <v>0</v>
      </c>
      <c r="AQ28" s="127"/>
      <c r="AR28" s="207"/>
      <c r="AS28" s="207"/>
      <c r="AT28" s="207"/>
      <c r="AU28" s="207"/>
      <c r="AV28" s="127"/>
      <c r="AW28" s="127"/>
      <c r="AX28" s="119"/>
      <c r="AY28" s="127"/>
      <c r="AZ28" s="127"/>
      <c r="BA28" s="127"/>
      <c r="BB28" s="127"/>
      <c r="BC28" s="127"/>
      <c r="BD28" s="127"/>
      <c r="BE28" s="119"/>
      <c r="BF28" s="119"/>
      <c r="BG28" s="119"/>
      <c r="BH28" s="119"/>
      <c r="BI28" s="119"/>
      <c r="BJ28" s="119"/>
      <c r="BK28" s="119"/>
      <c r="BL28" s="127"/>
      <c r="BM28" s="127"/>
      <c r="BN28" s="135"/>
      <c r="BO28" s="127"/>
      <c r="BP28" s="135"/>
      <c r="BQ28" s="122"/>
      <c r="BR28" s="135"/>
      <c r="BS28" s="127"/>
      <c r="BT28" s="127"/>
      <c r="BU28" s="127"/>
      <c r="BV28" s="119"/>
      <c r="BW28" s="119"/>
      <c r="BX28" s="148">
        <f t="shared" si="6"/>
        <v>0</v>
      </c>
      <c r="BY28" s="148">
        <f t="shared" si="6"/>
        <v>0</v>
      </c>
      <c r="BZ28" s="127"/>
      <c r="CA28" s="123"/>
      <c r="CB28" s="119"/>
      <c r="CC28" s="120"/>
      <c r="CD28" s="119"/>
      <c r="CE28" s="121"/>
      <c r="CF28" s="119"/>
      <c r="CG28" s="202"/>
      <c r="CH28" s="119"/>
      <c r="CI28" s="125"/>
      <c r="CJ28" s="119"/>
      <c r="CK28" s="124"/>
    </row>
    <row r="29" spans="1:89" s="128" customFormat="1" ht="22.5" customHeight="1">
      <c r="A29" s="113" t="s">
        <v>128</v>
      </c>
      <c r="B29" s="129"/>
      <c r="C29" s="114"/>
      <c r="D29" s="131"/>
      <c r="E29" s="132"/>
      <c r="F29" s="133"/>
      <c r="G29" s="133"/>
      <c r="H29" s="133"/>
      <c r="I29" s="133"/>
      <c r="J29" s="133"/>
      <c r="K29" s="127"/>
      <c r="L29" s="127"/>
      <c r="M29" s="127"/>
      <c r="N29" s="127"/>
      <c r="O29" s="119"/>
      <c r="P29" s="119"/>
      <c r="Q29" s="148">
        <f t="shared" si="2"/>
        <v>0</v>
      </c>
      <c r="R29" s="148">
        <f t="shared" si="3"/>
        <v>0</v>
      </c>
      <c r="S29" s="118">
        <f t="shared" si="0"/>
        <v>0</v>
      </c>
      <c r="T29" s="127"/>
      <c r="U29" s="118"/>
      <c r="V29" s="118"/>
      <c r="W29" s="149">
        <f t="shared" si="1"/>
        <v>0</v>
      </c>
      <c r="X29" s="127"/>
      <c r="Y29" s="120"/>
      <c r="Z29" s="120"/>
      <c r="AA29" s="120"/>
      <c r="AB29" s="120"/>
      <c r="AC29" s="120"/>
      <c r="AD29" s="120"/>
      <c r="AE29" s="120"/>
      <c r="AF29" s="120"/>
      <c r="AG29" s="120"/>
      <c r="AH29" s="120"/>
      <c r="AI29" s="120"/>
      <c r="AJ29" s="150">
        <f t="shared" si="4"/>
        <v>0</v>
      </c>
      <c r="AK29" s="127"/>
      <c r="AL29" s="134"/>
      <c r="AM29" s="134"/>
      <c r="AN29" s="134"/>
      <c r="AO29" s="121"/>
      <c r="AP29" s="203">
        <f t="shared" si="5"/>
        <v>0</v>
      </c>
      <c r="AQ29" s="127"/>
      <c r="AR29" s="207"/>
      <c r="AS29" s="207"/>
      <c r="AT29" s="207"/>
      <c r="AU29" s="207"/>
      <c r="AV29" s="127"/>
      <c r="AW29" s="127"/>
      <c r="AX29" s="119"/>
      <c r="AY29" s="127"/>
      <c r="AZ29" s="127"/>
      <c r="BA29" s="127"/>
      <c r="BB29" s="127"/>
      <c r="BC29" s="127"/>
      <c r="BD29" s="127"/>
      <c r="BE29" s="119"/>
      <c r="BF29" s="119"/>
      <c r="BG29" s="119"/>
      <c r="BH29" s="119"/>
      <c r="BI29" s="119"/>
      <c r="BJ29" s="119"/>
      <c r="BK29" s="119"/>
      <c r="BL29" s="127"/>
      <c r="BM29" s="127"/>
      <c r="BN29" s="135"/>
      <c r="BO29" s="127"/>
      <c r="BP29" s="135"/>
      <c r="BQ29" s="122"/>
      <c r="BR29" s="135"/>
      <c r="BS29" s="127"/>
      <c r="BT29" s="127"/>
      <c r="BU29" s="127"/>
      <c r="BV29" s="119"/>
      <c r="BW29" s="119"/>
      <c r="BX29" s="148">
        <f t="shared" si="6"/>
        <v>0</v>
      </c>
      <c r="BY29" s="148">
        <f t="shared" si="6"/>
        <v>0</v>
      </c>
      <c r="BZ29" s="127"/>
      <c r="CA29" s="123"/>
      <c r="CB29" s="119"/>
      <c r="CC29" s="120"/>
      <c r="CD29" s="119"/>
      <c r="CE29" s="121"/>
      <c r="CF29" s="119"/>
      <c r="CG29" s="202"/>
      <c r="CH29" s="119"/>
      <c r="CI29" s="125"/>
      <c r="CJ29" s="119"/>
      <c r="CK29" s="124"/>
    </row>
    <row r="30" spans="1:89" s="128" customFormat="1" ht="22.5" customHeight="1">
      <c r="A30" s="113" t="s">
        <v>129</v>
      </c>
      <c r="B30" s="129"/>
      <c r="C30" s="114"/>
      <c r="D30" s="131"/>
      <c r="E30" s="132"/>
      <c r="F30" s="133"/>
      <c r="G30" s="133"/>
      <c r="H30" s="133"/>
      <c r="I30" s="133"/>
      <c r="J30" s="133"/>
      <c r="K30" s="127"/>
      <c r="L30" s="127"/>
      <c r="M30" s="127"/>
      <c r="N30" s="127"/>
      <c r="O30" s="119"/>
      <c r="P30" s="119"/>
      <c r="Q30" s="148">
        <f t="shared" si="2"/>
        <v>0</v>
      </c>
      <c r="R30" s="148">
        <f t="shared" si="3"/>
        <v>0</v>
      </c>
      <c r="S30" s="118">
        <f t="shared" si="0"/>
        <v>0</v>
      </c>
      <c r="T30" s="127"/>
      <c r="U30" s="118"/>
      <c r="V30" s="118"/>
      <c r="W30" s="149">
        <f t="shared" si="1"/>
        <v>0</v>
      </c>
      <c r="X30" s="127"/>
      <c r="Y30" s="120"/>
      <c r="Z30" s="120"/>
      <c r="AA30" s="120"/>
      <c r="AB30" s="120"/>
      <c r="AC30" s="120"/>
      <c r="AD30" s="120"/>
      <c r="AE30" s="120"/>
      <c r="AF30" s="120"/>
      <c r="AG30" s="120"/>
      <c r="AH30" s="120"/>
      <c r="AI30" s="120"/>
      <c r="AJ30" s="150">
        <f t="shared" si="4"/>
        <v>0</v>
      </c>
      <c r="AK30" s="127"/>
      <c r="AL30" s="134"/>
      <c r="AM30" s="134"/>
      <c r="AN30" s="134"/>
      <c r="AO30" s="121"/>
      <c r="AP30" s="203">
        <f t="shared" si="5"/>
        <v>0</v>
      </c>
      <c r="AQ30" s="127"/>
      <c r="AR30" s="207"/>
      <c r="AS30" s="207"/>
      <c r="AT30" s="207"/>
      <c r="AU30" s="207"/>
      <c r="AV30" s="127"/>
      <c r="AW30" s="127"/>
      <c r="AX30" s="119"/>
      <c r="AY30" s="127"/>
      <c r="AZ30" s="127"/>
      <c r="BA30" s="127"/>
      <c r="BB30" s="127"/>
      <c r="BC30" s="127"/>
      <c r="BD30" s="127"/>
      <c r="BE30" s="119"/>
      <c r="BF30" s="119"/>
      <c r="BG30" s="119"/>
      <c r="BH30" s="119"/>
      <c r="BI30" s="119"/>
      <c r="BJ30" s="119"/>
      <c r="BK30" s="119"/>
      <c r="BL30" s="127"/>
      <c r="BM30" s="127"/>
      <c r="BN30" s="135"/>
      <c r="BO30" s="127"/>
      <c r="BP30" s="135"/>
      <c r="BQ30" s="122"/>
      <c r="BR30" s="135"/>
      <c r="BS30" s="127"/>
      <c r="BT30" s="127"/>
      <c r="BU30" s="127"/>
      <c r="BV30" s="119"/>
      <c r="BW30" s="119"/>
      <c r="BX30" s="148">
        <f t="shared" si="6"/>
        <v>0</v>
      </c>
      <c r="BY30" s="148">
        <f t="shared" si="6"/>
        <v>0</v>
      </c>
      <c r="BZ30" s="127"/>
      <c r="CA30" s="123"/>
      <c r="CB30" s="119"/>
      <c r="CC30" s="120"/>
      <c r="CD30" s="119"/>
      <c r="CE30" s="121"/>
      <c r="CF30" s="119"/>
      <c r="CG30" s="202"/>
      <c r="CH30" s="119"/>
      <c r="CI30" s="125"/>
      <c r="CJ30" s="119"/>
      <c r="CK30" s="124"/>
    </row>
    <row r="31" spans="1:89" s="128" customFormat="1" ht="22.5" customHeight="1">
      <c r="A31" s="113" t="s">
        <v>130</v>
      </c>
      <c r="B31" s="129"/>
      <c r="C31" s="114"/>
      <c r="D31" s="131"/>
      <c r="E31" s="132"/>
      <c r="F31" s="133"/>
      <c r="G31" s="133"/>
      <c r="H31" s="133"/>
      <c r="I31" s="133"/>
      <c r="J31" s="133"/>
      <c r="K31" s="127"/>
      <c r="L31" s="127"/>
      <c r="M31" s="127"/>
      <c r="N31" s="127"/>
      <c r="O31" s="119"/>
      <c r="P31" s="119"/>
      <c r="Q31" s="148">
        <f t="shared" si="2"/>
        <v>0</v>
      </c>
      <c r="R31" s="148">
        <f t="shared" si="3"/>
        <v>0</v>
      </c>
      <c r="S31" s="118">
        <f t="shared" si="0"/>
        <v>0</v>
      </c>
      <c r="T31" s="127"/>
      <c r="U31" s="118"/>
      <c r="V31" s="118"/>
      <c r="W31" s="149">
        <f t="shared" si="1"/>
        <v>0</v>
      </c>
      <c r="X31" s="127"/>
      <c r="Y31" s="120"/>
      <c r="Z31" s="120"/>
      <c r="AA31" s="120"/>
      <c r="AB31" s="120"/>
      <c r="AC31" s="120"/>
      <c r="AD31" s="120"/>
      <c r="AE31" s="120"/>
      <c r="AF31" s="120"/>
      <c r="AG31" s="120"/>
      <c r="AH31" s="120"/>
      <c r="AI31" s="120"/>
      <c r="AJ31" s="150">
        <f t="shared" si="4"/>
        <v>0</v>
      </c>
      <c r="AK31" s="127"/>
      <c r="AL31" s="134"/>
      <c r="AM31" s="134"/>
      <c r="AN31" s="134"/>
      <c r="AO31" s="121"/>
      <c r="AP31" s="203">
        <f t="shared" si="5"/>
        <v>0</v>
      </c>
      <c r="AQ31" s="127"/>
      <c r="AR31" s="207"/>
      <c r="AS31" s="207"/>
      <c r="AT31" s="207"/>
      <c r="AU31" s="207"/>
      <c r="AV31" s="127"/>
      <c r="AW31" s="127"/>
      <c r="AX31" s="119"/>
      <c r="AY31" s="127"/>
      <c r="AZ31" s="127"/>
      <c r="BA31" s="127"/>
      <c r="BB31" s="127"/>
      <c r="BC31" s="127"/>
      <c r="BD31" s="127"/>
      <c r="BE31" s="119"/>
      <c r="BF31" s="119"/>
      <c r="BG31" s="119"/>
      <c r="BH31" s="119"/>
      <c r="BI31" s="119"/>
      <c r="BJ31" s="119"/>
      <c r="BK31" s="119"/>
      <c r="BL31" s="127"/>
      <c r="BM31" s="127"/>
      <c r="BN31" s="135"/>
      <c r="BO31" s="127"/>
      <c r="BP31" s="135"/>
      <c r="BQ31" s="122"/>
      <c r="BR31" s="135"/>
      <c r="BS31" s="127"/>
      <c r="BT31" s="127"/>
      <c r="BU31" s="127"/>
      <c r="BV31" s="119"/>
      <c r="BW31" s="119"/>
      <c r="BX31" s="148">
        <f t="shared" si="6"/>
        <v>0</v>
      </c>
      <c r="BY31" s="148">
        <f t="shared" si="6"/>
        <v>0</v>
      </c>
      <c r="BZ31" s="127"/>
      <c r="CA31" s="123"/>
      <c r="CB31" s="119"/>
      <c r="CC31" s="120"/>
      <c r="CD31" s="119"/>
      <c r="CE31" s="121"/>
      <c r="CF31" s="119"/>
      <c r="CG31" s="202"/>
      <c r="CH31" s="119"/>
      <c r="CI31" s="125"/>
      <c r="CJ31" s="119"/>
      <c r="CK31" s="124"/>
    </row>
    <row r="32" spans="1:89" s="128" customFormat="1" ht="22.5" customHeight="1">
      <c r="A32" s="113" t="s">
        <v>131</v>
      </c>
      <c r="B32" s="129"/>
      <c r="C32" s="114"/>
      <c r="D32" s="131"/>
      <c r="E32" s="132"/>
      <c r="F32" s="133"/>
      <c r="G32" s="133"/>
      <c r="H32" s="133"/>
      <c r="I32" s="133"/>
      <c r="J32" s="133"/>
      <c r="K32" s="127"/>
      <c r="L32" s="127"/>
      <c r="M32" s="127"/>
      <c r="N32" s="127"/>
      <c r="O32" s="119"/>
      <c r="P32" s="119"/>
      <c r="Q32" s="148">
        <f t="shared" si="2"/>
        <v>0</v>
      </c>
      <c r="R32" s="148">
        <f t="shared" si="3"/>
        <v>0</v>
      </c>
      <c r="S32" s="118">
        <f t="shared" si="0"/>
        <v>0</v>
      </c>
      <c r="T32" s="127"/>
      <c r="U32" s="118"/>
      <c r="V32" s="118"/>
      <c r="W32" s="149">
        <f t="shared" si="1"/>
        <v>0</v>
      </c>
      <c r="X32" s="127"/>
      <c r="Y32" s="120"/>
      <c r="Z32" s="120"/>
      <c r="AA32" s="120"/>
      <c r="AB32" s="120"/>
      <c r="AC32" s="120"/>
      <c r="AD32" s="120"/>
      <c r="AE32" s="120"/>
      <c r="AF32" s="120"/>
      <c r="AG32" s="120"/>
      <c r="AH32" s="120"/>
      <c r="AI32" s="120"/>
      <c r="AJ32" s="150">
        <f t="shared" si="4"/>
        <v>0</v>
      </c>
      <c r="AK32" s="127"/>
      <c r="AL32" s="134"/>
      <c r="AM32" s="134"/>
      <c r="AN32" s="134"/>
      <c r="AO32" s="121"/>
      <c r="AP32" s="203">
        <f t="shared" si="5"/>
        <v>0</v>
      </c>
      <c r="AQ32" s="127"/>
      <c r="AR32" s="207"/>
      <c r="AS32" s="207"/>
      <c r="AT32" s="207"/>
      <c r="AU32" s="207"/>
      <c r="AV32" s="127"/>
      <c r="AW32" s="127"/>
      <c r="AX32" s="119"/>
      <c r="AY32" s="127"/>
      <c r="AZ32" s="127"/>
      <c r="BA32" s="127"/>
      <c r="BB32" s="127"/>
      <c r="BC32" s="127"/>
      <c r="BD32" s="127"/>
      <c r="BE32" s="119"/>
      <c r="BF32" s="119"/>
      <c r="BG32" s="119"/>
      <c r="BH32" s="119"/>
      <c r="BI32" s="119"/>
      <c r="BJ32" s="119"/>
      <c r="BK32" s="119"/>
      <c r="BL32" s="127"/>
      <c r="BM32" s="127"/>
      <c r="BN32" s="135"/>
      <c r="BO32" s="127"/>
      <c r="BP32" s="135"/>
      <c r="BQ32" s="122"/>
      <c r="BR32" s="135"/>
      <c r="BS32" s="127"/>
      <c r="BT32" s="127"/>
      <c r="BU32" s="127"/>
      <c r="BV32" s="119"/>
      <c r="BW32" s="119"/>
      <c r="BX32" s="148">
        <f t="shared" si="6"/>
        <v>0</v>
      </c>
      <c r="BY32" s="148">
        <f t="shared" si="6"/>
        <v>0</v>
      </c>
      <c r="BZ32" s="127"/>
      <c r="CA32" s="123"/>
      <c r="CB32" s="119"/>
      <c r="CC32" s="120"/>
      <c r="CD32" s="119"/>
      <c r="CE32" s="121"/>
      <c r="CF32" s="119"/>
      <c r="CG32" s="202"/>
      <c r="CH32" s="119"/>
      <c r="CI32" s="125"/>
      <c r="CJ32" s="119"/>
      <c r="CK32" s="124"/>
    </row>
    <row r="33" spans="1:89" s="128" customFormat="1" ht="22.5" customHeight="1">
      <c r="A33" s="113" t="s">
        <v>132</v>
      </c>
      <c r="B33" s="129"/>
      <c r="C33" s="114"/>
      <c r="D33" s="131"/>
      <c r="E33" s="132"/>
      <c r="F33" s="133"/>
      <c r="G33" s="133"/>
      <c r="H33" s="133"/>
      <c r="I33" s="133"/>
      <c r="J33" s="133"/>
      <c r="K33" s="127"/>
      <c r="L33" s="127"/>
      <c r="M33" s="127"/>
      <c r="N33" s="127"/>
      <c r="O33" s="119"/>
      <c r="P33" s="119"/>
      <c r="Q33" s="148">
        <f t="shared" si="2"/>
        <v>0</v>
      </c>
      <c r="R33" s="148">
        <f t="shared" si="3"/>
        <v>0</v>
      </c>
      <c r="S33" s="118">
        <f t="shared" si="0"/>
        <v>0</v>
      </c>
      <c r="T33" s="127"/>
      <c r="U33" s="118"/>
      <c r="V33" s="118"/>
      <c r="W33" s="149">
        <f t="shared" si="1"/>
        <v>0</v>
      </c>
      <c r="X33" s="127"/>
      <c r="Y33" s="120"/>
      <c r="Z33" s="120"/>
      <c r="AA33" s="120"/>
      <c r="AB33" s="120"/>
      <c r="AC33" s="120"/>
      <c r="AD33" s="120"/>
      <c r="AE33" s="120"/>
      <c r="AF33" s="120"/>
      <c r="AG33" s="120"/>
      <c r="AH33" s="120"/>
      <c r="AI33" s="120"/>
      <c r="AJ33" s="150">
        <f t="shared" si="4"/>
        <v>0</v>
      </c>
      <c r="AK33" s="127"/>
      <c r="AL33" s="134"/>
      <c r="AM33" s="134"/>
      <c r="AN33" s="134"/>
      <c r="AO33" s="121"/>
      <c r="AP33" s="203">
        <f t="shared" si="5"/>
        <v>0</v>
      </c>
      <c r="AQ33" s="127"/>
      <c r="AR33" s="207"/>
      <c r="AS33" s="207"/>
      <c r="AT33" s="207"/>
      <c r="AU33" s="207"/>
      <c r="AV33" s="127"/>
      <c r="AW33" s="127"/>
      <c r="AX33" s="119"/>
      <c r="AY33" s="127"/>
      <c r="AZ33" s="127"/>
      <c r="BA33" s="127"/>
      <c r="BB33" s="127"/>
      <c r="BC33" s="127"/>
      <c r="BD33" s="127"/>
      <c r="BE33" s="119"/>
      <c r="BF33" s="119"/>
      <c r="BG33" s="119"/>
      <c r="BH33" s="119"/>
      <c r="BI33" s="119"/>
      <c r="BJ33" s="119"/>
      <c r="BK33" s="119"/>
      <c r="BL33" s="127"/>
      <c r="BM33" s="127"/>
      <c r="BN33" s="135"/>
      <c r="BO33" s="127"/>
      <c r="BP33" s="135"/>
      <c r="BQ33" s="122"/>
      <c r="BR33" s="135"/>
      <c r="BS33" s="127"/>
      <c r="BT33" s="127"/>
      <c r="BU33" s="127"/>
      <c r="BV33" s="119"/>
      <c r="BW33" s="119"/>
      <c r="BX33" s="148">
        <f t="shared" si="6"/>
        <v>0</v>
      </c>
      <c r="BY33" s="148">
        <f t="shared" si="6"/>
        <v>0</v>
      </c>
      <c r="BZ33" s="127"/>
      <c r="CA33" s="123"/>
      <c r="CB33" s="119"/>
      <c r="CC33" s="120"/>
      <c r="CD33" s="119"/>
      <c r="CE33" s="121"/>
      <c r="CF33" s="119"/>
      <c r="CG33" s="202"/>
      <c r="CH33" s="119"/>
      <c r="CI33" s="125"/>
      <c r="CJ33" s="119"/>
      <c r="CK33" s="124"/>
    </row>
    <row r="34" spans="1:89" s="128" customFormat="1" ht="22.5" customHeight="1">
      <c r="A34" s="113" t="s">
        <v>133</v>
      </c>
      <c r="B34" s="129"/>
      <c r="C34" s="114"/>
      <c r="D34" s="131"/>
      <c r="E34" s="132"/>
      <c r="F34" s="133"/>
      <c r="G34" s="133"/>
      <c r="H34" s="133"/>
      <c r="I34" s="133"/>
      <c r="J34" s="133"/>
      <c r="K34" s="127"/>
      <c r="L34" s="127"/>
      <c r="M34" s="127"/>
      <c r="N34" s="127"/>
      <c r="O34" s="119"/>
      <c r="P34" s="119"/>
      <c r="Q34" s="148">
        <f t="shared" si="2"/>
        <v>0</v>
      </c>
      <c r="R34" s="148">
        <f t="shared" si="3"/>
        <v>0</v>
      </c>
      <c r="S34" s="118">
        <f t="shared" si="0"/>
        <v>0</v>
      </c>
      <c r="T34" s="127"/>
      <c r="U34" s="118"/>
      <c r="V34" s="118"/>
      <c r="W34" s="149">
        <f t="shared" si="1"/>
        <v>0</v>
      </c>
      <c r="X34" s="127"/>
      <c r="Y34" s="120"/>
      <c r="Z34" s="120"/>
      <c r="AA34" s="120"/>
      <c r="AB34" s="120"/>
      <c r="AC34" s="120"/>
      <c r="AD34" s="120"/>
      <c r="AE34" s="120"/>
      <c r="AF34" s="120"/>
      <c r="AG34" s="120"/>
      <c r="AH34" s="120"/>
      <c r="AI34" s="120"/>
      <c r="AJ34" s="150">
        <f t="shared" si="4"/>
        <v>0</v>
      </c>
      <c r="AK34" s="127"/>
      <c r="AL34" s="134"/>
      <c r="AM34" s="134"/>
      <c r="AN34" s="134"/>
      <c r="AO34" s="121"/>
      <c r="AP34" s="203">
        <f t="shared" si="5"/>
        <v>0</v>
      </c>
      <c r="AQ34" s="127"/>
      <c r="AR34" s="207"/>
      <c r="AS34" s="207"/>
      <c r="AT34" s="207"/>
      <c r="AU34" s="207"/>
      <c r="AV34" s="127"/>
      <c r="AW34" s="127"/>
      <c r="AX34" s="119"/>
      <c r="AY34" s="127"/>
      <c r="AZ34" s="127"/>
      <c r="BA34" s="127"/>
      <c r="BB34" s="127"/>
      <c r="BC34" s="127"/>
      <c r="BD34" s="127"/>
      <c r="BE34" s="119"/>
      <c r="BF34" s="119"/>
      <c r="BG34" s="119"/>
      <c r="BH34" s="119"/>
      <c r="BI34" s="119"/>
      <c r="BJ34" s="119"/>
      <c r="BK34" s="119"/>
      <c r="BL34" s="127"/>
      <c r="BM34" s="127"/>
      <c r="BN34" s="135"/>
      <c r="BO34" s="127"/>
      <c r="BP34" s="135"/>
      <c r="BQ34" s="122"/>
      <c r="BR34" s="135"/>
      <c r="BS34" s="127"/>
      <c r="BT34" s="127"/>
      <c r="BU34" s="127"/>
      <c r="BV34" s="119"/>
      <c r="BW34" s="119"/>
      <c r="BX34" s="148">
        <f t="shared" si="6"/>
        <v>0</v>
      </c>
      <c r="BY34" s="148">
        <f t="shared" si="6"/>
        <v>0</v>
      </c>
      <c r="BZ34" s="127"/>
      <c r="CA34" s="123"/>
      <c r="CB34" s="119"/>
      <c r="CC34" s="120"/>
      <c r="CD34" s="119"/>
      <c r="CE34" s="121"/>
      <c r="CF34" s="119"/>
      <c r="CG34" s="202"/>
      <c r="CH34" s="119"/>
      <c r="CI34" s="125"/>
      <c r="CJ34" s="119"/>
      <c r="CK34" s="124"/>
    </row>
    <row r="35" spans="1:89" s="128" customFormat="1" ht="22.5" customHeight="1">
      <c r="A35" s="113" t="s">
        <v>140</v>
      </c>
      <c r="B35" s="129"/>
      <c r="C35" s="114"/>
      <c r="D35" s="131"/>
      <c r="E35" s="132"/>
      <c r="F35" s="133"/>
      <c r="G35" s="133"/>
      <c r="H35" s="133"/>
      <c r="I35" s="133"/>
      <c r="J35" s="133"/>
      <c r="K35" s="127"/>
      <c r="L35" s="127"/>
      <c r="M35" s="127"/>
      <c r="N35" s="127"/>
      <c r="O35" s="119"/>
      <c r="P35" s="119"/>
      <c r="Q35" s="148">
        <f t="shared" si="2"/>
        <v>0</v>
      </c>
      <c r="R35" s="148">
        <f t="shared" si="3"/>
        <v>0</v>
      </c>
      <c r="S35" s="118">
        <f t="shared" si="0"/>
        <v>0</v>
      </c>
      <c r="T35" s="127"/>
      <c r="U35" s="118"/>
      <c r="V35" s="118"/>
      <c r="W35" s="149">
        <f t="shared" si="1"/>
        <v>0</v>
      </c>
      <c r="X35" s="127"/>
      <c r="Y35" s="120"/>
      <c r="Z35" s="120"/>
      <c r="AA35" s="120"/>
      <c r="AB35" s="120"/>
      <c r="AC35" s="120"/>
      <c r="AD35" s="120"/>
      <c r="AE35" s="120"/>
      <c r="AF35" s="120"/>
      <c r="AG35" s="120"/>
      <c r="AH35" s="120"/>
      <c r="AI35" s="120"/>
      <c r="AJ35" s="150">
        <f t="shared" si="4"/>
        <v>0</v>
      </c>
      <c r="AK35" s="127"/>
      <c r="AL35" s="134"/>
      <c r="AM35" s="134"/>
      <c r="AN35" s="134"/>
      <c r="AO35" s="121"/>
      <c r="AP35" s="203">
        <f t="shared" si="5"/>
        <v>0</v>
      </c>
      <c r="AQ35" s="127"/>
      <c r="AR35" s="207"/>
      <c r="AS35" s="207"/>
      <c r="AT35" s="207"/>
      <c r="AU35" s="207"/>
      <c r="AV35" s="127"/>
      <c r="AW35" s="127"/>
      <c r="AX35" s="119"/>
      <c r="AY35" s="127"/>
      <c r="AZ35" s="127"/>
      <c r="BA35" s="127"/>
      <c r="BB35" s="127"/>
      <c r="BC35" s="127"/>
      <c r="BD35" s="127"/>
      <c r="BE35" s="119"/>
      <c r="BF35" s="119"/>
      <c r="BG35" s="119"/>
      <c r="BH35" s="119"/>
      <c r="BI35" s="119"/>
      <c r="BJ35" s="119"/>
      <c r="BK35" s="119"/>
      <c r="BL35" s="127"/>
      <c r="BM35" s="127"/>
      <c r="BN35" s="135"/>
      <c r="BO35" s="127"/>
      <c r="BP35" s="135"/>
      <c r="BQ35" s="122"/>
      <c r="BR35" s="135"/>
      <c r="BS35" s="127"/>
      <c r="BT35" s="127"/>
      <c r="BU35" s="127"/>
      <c r="BV35" s="119"/>
      <c r="BW35" s="119"/>
      <c r="BX35" s="148">
        <f t="shared" si="6"/>
        <v>0</v>
      </c>
      <c r="BY35" s="148">
        <f t="shared" si="6"/>
        <v>0</v>
      </c>
      <c r="BZ35" s="127"/>
      <c r="CA35" s="123"/>
      <c r="CB35" s="119"/>
      <c r="CC35" s="120"/>
      <c r="CD35" s="119"/>
      <c r="CE35" s="121"/>
      <c r="CF35" s="119"/>
      <c r="CG35" s="202"/>
      <c r="CH35" s="119"/>
      <c r="CI35" s="125"/>
      <c r="CJ35" s="119"/>
      <c r="CK35" s="124"/>
    </row>
    <row r="36" spans="1:89" s="128" customFormat="1" ht="22.5" customHeight="1">
      <c r="A36" s="113" t="s">
        <v>141</v>
      </c>
      <c r="B36" s="129"/>
      <c r="C36" s="114"/>
      <c r="D36" s="131"/>
      <c r="E36" s="132"/>
      <c r="F36" s="133"/>
      <c r="G36" s="133"/>
      <c r="H36" s="133"/>
      <c r="I36" s="133"/>
      <c r="J36" s="133"/>
      <c r="K36" s="127"/>
      <c r="L36" s="127"/>
      <c r="M36" s="127"/>
      <c r="N36" s="127"/>
      <c r="O36" s="119"/>
      <c r="P36" s="119"/>
      <c r="Q36" s="148">
        <f t="shared" si="2"/>
        <v>0</v>
      </c>
      <c r="R36" s="148">
        <f t="shared" si="3"/>
        <v>0</v>
      </c>
      <c r="S36" s="118">
        <f t="shared" si="0"/>
        <v>0</v>
      </c>
      <c r="T36" s="127"/>
      <c r="U36" s="118"/>
      <c r="V36" s="118"/>
      <c r="W36" s="149">
        <f t="shared" si="1"/>
        <v>0</v>
      </c>
      <c r="X36" s="127"/>
      <c r="Y36" s="120"/>
      <c r="Z36" s="120"/>
      <c r="AA36" s="120"/>
      <c r="AB36" s="120"/>
      <c r="AC36" s="120"/>
      <c r="AD36" s="120"/>
      <c r="AE36" s="120"/>
      <c r="AF36" s="120"/>
      <c r="AG36" s="120"/>
      <c r="AH36" s="120"/>
      <c r="AI36" s="120"/>
      <c r="AJ36" s="150">
        <f t="shared" si="4"/>
        <v>0</v>
      </c>
      <c r="AK36" s="127"/>
      <c r="AL36" s="134"/>
      <c r="AM36" s="134"/>
      <c r="AN36" s="134"/>
      <c r="AO36" s="121"/>
      <c r="AP36" s="203">
        <f t="shared" si="5"/>
        <v>0</v>
      </c>
      <c r="AQ36" s="127"/>
      <c r="AR36" s="207"/>
      <c r="AS36" s="207"/>
      <c r="AT36" s="207"/>
      <c r="AU36" s="207"/>
      <c r="AV36" s="127"/>
      <c r="AW36" s="127"/>
      <c r="AX36" s="119"/>
      <c r="AY36" s="127"/>
      <c r="AZ36" s="127"/>
      <c r="BA36" s="127"/>
      <c r="BB36" s="127"/>
      <c r="BC36" s="127"/>
      <c r="BD36" s="127"/>
      <c r="BE36" s="119"/>
      <c r="BF36" s="119"/>
      <c r="BG36" s="119"/>
      <c r="BH36" s="119"/>
      <c r="BI36" s="119"/>
      <c r="BJ36" s="119"/>
      <c r="BK36" s="119"/>
      <c r="BL36" s="127"/>
      <c r="BM36" s="127"/>
      <c r="BN36" s="135"/>
      <c r="BO36" s="127"/>
      <c r="BP36" s="135"/>
      <c r="BQ36" s="122"/>
      <c r="BR36" s="135"/>
      <c r="BS36" s="127"/>
      <c r="BT36" s="127"/>
      <c r="BU36" s="127"/>
      <c r="BV36" s="119"/>
      <c r="BW36" s="119"/>
      <c r="BX36" s="148">
        <f t="shared" si="6"/>
        <v>0</v>
      </c>
      <c r="BY36" s="148">
        <f t="shared" si="6"/>
        <v>0</v>
      </c>
      <c r="BZ36" s="127"/>
      <c r="CA36" s="123"/>
      <c r="CB36" s="119"/>
      <c r="CC36" s="120"/>
      <c r="CD36" s="119"/>
      <c r="CE36" s="121"/>
      <c r="CF36" s="119"/>
      <c r="CG36" s="202"/>
      <c r="CH36" s="119"/>
      <c r="CI36" s="125"/>
      <c r="CJ36" s="119"/>
      <c r="CK36" s="124"/>
    </row>
    <row r="37" spans="1:89" s="128" customFormat="1" ht="22.5" customHeight="1">
      <c r="A37" s="113" t="s">
        <v>142</v>
      </c>
      <c r="B37" s="129"/>
      <c r="C37" s="114"/>
      <c r="D37" s="131"/>
      <c r="E37" s="132"/>
      <c r="F37" s="133"/>
      <c r="G37" s="133"/>
      <c r="H37" s="133"/>
      <c r="I37" s="133"/>
      <c r="J37" s="133"/>
      <c r="K37" s="127"/>
      <c r="L37" s="127"/>
      <c r="M37" s="127"/>
      <c r="N37" s="127"/>
      <c r="O37" s="119"/>
      <c r="P37" s="119"/>
      <c r="Q37" s="148">
        <f t="shared" si="2"/>
        <v>0</v>
      </c>
      <c r="R37" s="148">
        <f t="shared" si="3"/>
        <v>0</v>
      </c>
      <c r="S37" s="118">
        <f t="shared" si="0"/>
        <v>0</v>
      </c>
      <c r="T37" s="127"/>
      <c r="U37" s="118"/>
      <c r="V37" s="118"/>
      <c r="W37" s="149">
        <f t="shared" si="1"/>
        <v>0</v>
      </c>
      <c r="X37" s="127"/>
      <c r="Y37" s="120"/>
      <c r="Z37" s="120"/>
      <c r="AA37" s="120"/>
      <c r="AB37" s="120"/>
      <c r="AC37" s="120"/>
      <c r="AD37" s="120"/>
      <c r="AE37" s="120"/>
      <c r="AF37" s="120"/>
      <c r="AG37" s="120"/>
      <c r="AH37" s="120"/>
      <c r="AI37" s="120"/>
      <c r="AJ37" s="150">
        <f t="shared" si="4"/>
        <v>0</v>
      </c>
      <c r="AK37" s="127"/>
      <c r="AL37" s="134"/>
      <c r="AM37" s="134"/>
      <c r="AN37" s="134"/>
      <c r="AO37" s="121"/>
      <c r="AP37" s="203">
        <f t="shared" si="5"/>
        <v>0</v>
      </c>
      <c r="AQ37" s="127"/>
      <c r="AR37" s="207"/>
      <c r="AS37" s="207"/>
      <c r="AT37" s="207"/>
      <c r="AU37" s="207"/>
      <c r="AV37" s="127"/>
      <c r="AW37" s="127"/>
      <c r="AX37" s="119"/>
      <c r="AY37" s="127"/>
      <c r="AZ37" s="127"/>
      <c r="BA37" s="127"/>
      <c r="BB37" s="127"/>
      <c r="BC37" s="127"/>
      <c r="BD37" s="127"/>
      <c r="BE37" s="119"/>
      <c r="BF37" s="119"/>
      <c r="BG37" s="119"/>
      <c r="BH37" s="119"/>
      <c r="BI37" s="119"/>
      <c r="BJ37" s="119"/>
      <c r="BK37" s="119"/>
      <c r="BL37" s="127"/>
      <c r="BM37" s="127"/>
      <c r="BN37" s="135"/>
      <c r="BO37" s="127"/>
      <c r="BP37" s="135"/>
      <c r="BQ37" s="122"/>
      <c r="BR37" s="135"/>
      <c r="BS37" s="127"/>
      <c r="BT37" s="127"/>
      <c r="BU37" s="127"/>
      <c r="BV37" s="119"/>
      <c r="BW37" s="119"/>
      <c r="BX37" s="148">
        <f t="shared" si="6"/>
        <v>0</v>
      </c>
      <c r="BY37" s="148">
        <f t="shared" si="6"/>
        <v>0</v>
      </c>
      <c r="BZ37" s="127"/>
      <c r="CA37" s="123"/>
      <c r="CB37" s="119"/>
      <c r="CC37" s="120"/>
      <c r="CD37" s="119"/>
      <c r="CE37" s="121"/>
      <c r="CF37" s="119"/>
      <c r="CG37" s="202"/>
      <c r="CH37" s="119"/>
      <c r="CI37" s="125"/>
      <c r="CJ37" s="119"/>
      <c r="CK37" s="124"/>
    </row>
    <row r="38" spans="1:89" s="128" customFormat="1" ht="22.5" customHeight="1">
      <c r="A38" s="113" t="s">
        <v>143</v>
      </c>
      <c r="B38" s="129"/>
      <c r="C38" s="114"/>
      <c r="D38" s="131"/>
      <c r="E38" s="132"/>
      <c r="F38" s="133"/>
      <c r="G38" s="133"/>
      <c r="H38" s="133"/>
      <c r="I38" s="133"/>
      <c r="J38" s="133"/>
      <c r="K38" s="127"/>
      <c r="L38" s="127"/>
      <c r="M38" s="127"/>
      <c r="N38" s="127"/>
      <c r="O38" s="119"/>
      <c r="P38" s="119"/>
      <c r="Q38" s="148">
        <f t="shared" si="2"/>
        <v>0</v>
      </c>
      <c r="R38" s="148">
        <f t="shared" si="3"/>
        <v>0</v>
      </c>
      <c r="S38" s="118">
        <f t="shared" si="0"/>
        <v>0</v>
      </c>
      <c r="T38" s="127"/>
      <c r="U38" s="118"/>
      <c r="V38" s="118"/>
      <c r="W38" s="149">
        <f t="shared" si="1"/>
        <v>0</v>
      </c>
      <c r="X38" s="127"/>
      <c r="Y38" s="120"/>
      <c r="Z38" s="120"/>
      <c r="AA38" s="120"/>
      <c r="AB38" s="120"/>
      <c r="AC38" s="120"/>
      <c r="AD38" s="120"/>
      <c r="AE38" s="120"/>
      <c r="AF38" s="120"/>
      <c r="AG38" s="120"/>
      <c r="AH38" s="120"/>
      <c r="AI38" s="120"/>
      <c r="AJ38" s="150">
        <f t="shared" si="4"/>
        <v>0</v>
      </c>
      <c r="AK38" s="127"/>
      <c r="AL38" s="134"/>
      <c r="AM38" s="134"/>
      <c r="AN38" s="134"/>
      <c r="AO38" s="121"/>
      <c r="AP38" s="203">
        <f t="shared" si="5"/>
        <v>0</v>
      </c>
      <c r="AQ38" s="127"/>
      <c r="AR38" s="207"/>
      <c r="AS38" s="207"/>
      <c r="AT38" s="207"/>
      <c r="AU38" s="207"/>
      <c r="AV38" s="127"/>
      <c r="AW38" s="127"/>
      <c r="AX38" s="119"/>
      <c r="AY38" s="127"/>
      <c r="AZ38" s="127"/>
      <c r="BA38" s="127"/>
      <c r="BB38" s="127"/>
      <c r="BC38" s="127"/>
      <c r="BD38" s="127"/>
      <c r="BE38" s="119"/>
      <c r="BF38" s="119"/>
      <c r="BG38" s="119"/>
      <c r="BH38" s="119"/>
      <c r="BI38" s="119"/>
      <c r="BJ38" s="119"/>
      <c r="BK38" s="119"/>
      <c r="BL38" s="127"/>
      <c r="BM38" s="127"/>
      <c r="BN38" s="135"/>
      <c r="BO38" s="127"/>
      <c r="BP38" s="135"/>
      <c r="BQ38" s="122"/>
      <c r="BR38" s="135"/>
      <c r="BS38" s="127"/>
      <c r="BT38" s="127"/>
      <c r="BU38" s="127"/>
      <c r="BV38" s="119"/>
      <c r="BW38" s="119"/>
      <c r="BX38" s="148">
        <f t="shared" si="6"/>
        <v>0</v>
      </c>
      <c r="BY38" s="148">
        <f t="shared" si="6"/>
        <v>0</v>
      </c>
      <c r="BZ38" s="127"/>
      <c r="CA38" s="123"/>
      <c r="CB38" s="119"/>
      <c r="CC38" s="120"/>
      <c r="CD38" s="119"/>
      <c r="CE38" s="121"/>
      <c r="CF38" s="119"/>
      <c r="CG38" s="202"/>
      <c r="CH38" s="119"/>
      <c r="CI38" s="125"/>
      <c r="CJ38" s="119"/>
      <c r="CK38" s="124"/>
    </row>
    <row r="39" spans="1:89" s="128" customFormat="1" ht="22.5" customHeight="1">
      <c r="A39" s="113" t="s">
        <v>216</v>
      </c>
      <c r="B39" s="129"/>
      <c r="C39" s="114"/>
      <c r="D39" s="131"/>
      <c r="E39" s="132"/>
      <c r="F39" s="133"/>
      <c r="G39" s="133"/>
      <c r="H39" s="133"/>
      <c r="I39" s="133"/>
      <c r="J39" s="133"/>
      <c r="K39" s="127"/>
      <c r="L39" s="127"/>
      <c r="M39" s="127"/>
      <c r="N39" s="127"/>
      <c r="O39" s="119"/>
      <c r="P39" s="119"/>
      <c r="Q39" s="148">
        <f>W39+S39+AJ39+AP39</f>
        <v>0</v>
      </c>
      <c r="R39" s="148">
        <f t="shared" si="3"/>
        <v>0</v>
      </c>
      <c r="S39" s="118">
        <f t="shared" si="0"/>
        <v>0</v>
      </c>
      <c r="T39" s="127"/>
      <c r="U39" s="118"/>
      <c r="V39" s="118"/>
      <c r="W39" s="149">
        <f t="shared" si="1"/>
        <v>0</v>
      </c>
      <c r="X39" s="127"/>
      <c r="Y39" s="120"/>
      <c r="Z39" s="120"/>
      <c r="AA39" s="120"/>
      <c r="AB39" s="120"/>
      <c r="AC39" s="120"/>
      <c r="AD39" s="120"/>
      <c r="AE39" s="120"/>
      <c r="AF39" s="120"/>
      <c r="AG39" s="120"/>
      <c r="AH39" s="120"/>
      <c r="AI39" s="120"/>
      <c r="AJ39" s="150">
        <f t="shared" si="4"/>
        <v>0</v>
      </c>
      <c r="AK39" s="127"/>
      <c r="AL39" s="134"/>
      <c r="AM39" s="134"/>
      <c r="AN39" s="134"/>
      <c r="AO39" s="121"/>
      <c r="AP39" s="203">
        <f t="shared" si="5"/>
        <v>0</v>
      </c>
      <c r="AQ39" s="127"/>
      <c r="AR39" s="207"/>
      <c r="AS39" s="207"/>
      <c r="AT39" s="207"/>
      <c r="AU39" s="207"/>
      <c r="AV39" s="127"/>
      <c r="AW39" s="127"/>
      <c r="AX39" s="119"/>
      <c r="AY39" s="127"/>
      <c r="AZ39" s="127"/>
      <c r="BA39" s="127"/>
      <c r="BB39" s="127"/>
      <c r="BC39" s="127"/>
      <c r="BD39" s="127"/>
      <c r="BE39" s="119"/>
      <c r="BF39" s="119"/>
      <c r="BG39" s="119"/>
      <c r="BH39" s="119"/>
      <c r="BI39" s="119"/>
      <c r="BJ39" s="119"/>
      <c r="BK39" s="119"/>
      <c r="BL39" s="127"/>
      <c r="BM39" s="127"/>
      <c r="BN39" s="135"/>
      <c r="BO39" s="127"/>
      <c r="BP39" s="135"/>
      <c r="BQ39" s="122"/>
      <c r="BR39" s="135"/>
      <c r="BS39" s="127"/>
      <c r="BT39" s="127"/>
      <c r="BU39" s="127"/>
      <c r="BV39" s="119"/>
      <c r="BW39" s="119"/>
      <c r="BX39" s="148">
        <f t="shared" si="6"/>
        <v>0</v>
      </c>
      <c r="BY39" s="148">
        <f t="shared" si="6"/>
        <v>0</v>
      </c>
      <c r="BZ39" s="127"/>
      <c r="CA39" s="123"/>
      <c r="CB39" s="119"/>
      <c r="CC39" s="120"/>
      <c r="CD39" s="119"/>
      <c r="CE39" s="121"/>
      <c r="CF39" s="119"/>
      <c r="CG39" s="202"/>
      <c r="CH39" s="119"/>
      <c r="CI39" s="125"/>
      <c r="CJ39" s="119"/>
      <c r="CK39" s="124"/>
    </row>
    <row r="40" spans="1:89" s="139" customFormat="1" ht="18" customHeight="1">
      <c r="A40" s="136"/>
      <c r="B40" s="137"/>
      <c r="C40" s="138" t="s">
        <v>3</v>
      </c>
      <c r="D40" s="172">
        <f>SUM(D8:D39)</f>
        <v>0</v>
      </c>
      <c r="E40" s="151">
        <f aca="true" t="shared" si="7" ref="E40:BP40">SUM(E8:E39)</f>
        <v>0</v>
      </c>
      <c r="F40" s="151">
        <f t="shared" si="7"/>
        <v>0</v>
      </c>
      <c r="G40" s="151">
        <f t="shared" si="7"/>
        <v>0</v>
      </c>
      <c r="H40" s="151">
        <f t="shared" si="7"/>
        <v>0</v>
      </c>
      <c r="I40" s="151">
        <f t="shared" si="7"/>
        <v>0</v>
      </c>
      <c r="J40" s="151">
        <f t="shared" si="7"/>
        <v>0</v>
      </c>
      <c r="K40" s="151">
        <f t="shared" si="7"/>
        <v>0</v>
      </c>
      <c r="L40" s="151">
        <f t="shared" si="7"/>
        <v>0</v>
      </c>
      <c r="M40" s="151">
        <f t="shared" si="7"/>
        <v>0</v>
      </c>
      <c r="N40" s="151">
        <f t="shared" si="7"/>
        <v>0</v>
      </c>
      <c r="O40" s="151">
        <f t="shared" si="7"/>
        <v>0</v>
      </c>
      <c r="P40" s="151">
        <f t="shared" si="7"/>
        <v>0</v>
      </c>
      <c r="Q40" s="151">
        <f>SUM(Q8:Q39)</f>
        <v>0</v>
      </c>
      <c r="R40" s="151">
        <f t="shared" si="7"/>
        <v>0</v>
      </c>
      <c r="S40" s="151">
        <f t="shared" si="7"/>
        <v>0</v>
      </c>
      <c r="T40" s="151">
        <f t="shared" si="7"/>
        <v>0</v>
      </c>
      <c r="U40" s="151">
        <f t="shared" si="7"/>
        <v>0</v>
      </c>
      <c r="V40" s="151">
        <f t="shared" si="7"/>
        <v>0</v>
      </c>
      <c r="W40" s="151">
        <f t="shared" si="7"/>
        <v>0</v>
      </c>
      <c r="X40" s="151">
        <f t="shared" si="7"/>
        <v>0</v>
      </c>
      <c r="Y40" s="151">
        <f t="shared" si="7"/>
        <v>0</v>
      </c>
      <c r="Z40" s="151">
        <f t="shared" si="7"/>
        <v>0</v>
      </c>
      <c r="AA40" s="151">
        <f t="shared" si="7"/>
        <v>0</v>
      </c>
      <c r="AB40" s="151">
        <f t="shared" si="7"/>
        <v>0</v>
      </c>
      <c r="AC40" s="151">
        <f t="shared" si="7"/>
        <v>0</v>
      </c>
      <c r="AD40" s="151">
        <f t="shared" si="7"/>
        <v>0</v>
      </c>
      <c r="AE40" s="151">
        <f t="shared" si="7"/>
        <v>0</v>
      </c>
      <c r="AF40" s="151">
        <f t="shared" si="7"/>
        <v>0</v>
      </c>
      <c r="AG40" s="151">
        <f t="shared" si="7"/>
        <v>0</v>
      </c>
      <c r="AH40" s="151">
        <f t="shared" si="7"/>
        <v>0</v>
      </c>
      <c r="AI40" s="151">
        <f t="shared" si="7"/>
        <v>0</v>
      </c>
      <c r="AJ40" s="151">
        <f t="shared" si="7"/>
        <v>0</v>
      </c>
      <c r="AK40" s="151">
        <f t="shared" si="7"/>
        <v>0</v>
      </c>
      <c r="AL40" s="151">
        <f t="shared" si="7"/>
        <v>0</v>
      </c>
      <c r="AM40" s="151">
        <f t="shared" si="7"/>
        <v>0</v>
      </c>
      <c r="AN40" s="151">
        <f t="shared" si="7"/>
        <v>0</v>
      </c>
      <c r="AO40" s="151">
        <f t="shared" si="7"/>
        <v>0</v>
      </c>
      <c r="AP40" s="151">
        <f t="shared" si="7"/>
        <v>0</v>
      </c>
      <c r="AQ40" s="151">
        <f>SUM(AQ8:AQ39)</f>
        <v>0</v>
      </c>
      <c r="AR40" s="151">
        <f t="shared" si="7"/>
        <v>0</v>
      </c>
      <c r="AS40" s="151">
        <f t="shared" si="7"/>
        <v>0</v>
      </c>
      <c r="AT40" s="151">
        <f t="shared" si="7"/>
        <v>0</v>
      </c>
      <c r="AU40" s="151">
        <f t="shared" si="7"/>
        <v>0</v>
      </c>
      <c r="AV40" s="151">
        <f t="shared" si="7"/>
        <v>0</v>
      </c>
      <c r="AW40" s="151">
        <f t="shared" si="7"/>
        <v>0</v>
      </c>
      <c r="AX40" s="151">
        <f t="shared" si="7"/>
        <v>0</v>
      </c>
      <c r="AY40" s="151">
        <f>SUM(AY8:AY39)</f>
        <v>0</v>
      </c>
      <c r="AZ40" s="151">
        <f>SUM(AZ8:AZ39)</f>
        <v>0</v>
      </c>
      <c r="BA40" s="151">
        <f>SUM(BA8:BA39)</f>
        <v>0</v>
      </c>
      <c r="BB40" s="151">
        <f t="shared" si="7"/>
        <v>0</v>
      </c>
      <c r="BC40" s="151">
        <f t="shared" si="7"/>
        <v>0</v>
      </c>
      <c r="BD40" s="151">
        <f t="shared" si="7"/>
        <v>0</v>
      </c>
      <c r="BE40" s="151">
        <f t="shared" si="7"/>
        <v>0</v>
      </c>
      <c r="BF40" s="151">
        <f t="shared" si="7"/>
        <v>0</v>
      </c>
      <c r="BG40" s="151">
        <f t="shared" si="7"/>
        <v>0</v>
      </c>
      <c r="BH40" s="151">
        <f t="shared" si="7"/>
        <v>0</v>
      </c>
      <c r="BI40" s="151">
        <f t="shared" si="7"/>
        <v>0</v>
      </c>
      <c r="BJ40" s="151">
        <f t="shared" si="7"/>
        <v>0</v>
      </c>
      <c r="BK40" s="151">
        <f t="shared" si="7"/>
        <v>0</v>
      </c>
      <c r="BL40" s="151">
        <f t="shared" si="7"/>
        <v>0</v>
      </c>
      <c r="BM40" s="151">
        <f t="shared" si="7"/>
        <v>0</v>
      </c>
      <c r="BN40" s="151">
        <f>SUM(BN8:BN39)</f>
        <v>0</v>
      </c>
      <c r="BO40" s="151">
        <f t="shared" si="7"/>
        <v>0</v>
      </c>
      <c r="BP40" s="151">
        <f t="shared" si="7"/>
        <v>0</v>
      </c>
      <c r="BQ40" s="151">
        <f aca="true" t="shared" si="8" ref="BQ40:CK40">SUM(BQ8:BQ39)</f>
        <v>0</v>
      </c>
      <c r="BR40" s="151">
        <f t="shared" si="8"/>
        <v>0</v>
      </c>
      <c r="BS40" s="151">
        <f t="shared" si="8"/>
        <v>0</v>
      </c>
      <c r="BT40" s="151">
        <f t="shared" si="8"/>
        <v>0</v>
      </c>
      <c r="BU40" s="151">
        <f t="shared" si="8"/>
        <v>0</v>
      </c>
      <c r="BV40" s="151">
        <f t="shared" si="8"/>
        <v>0</v>
      </c>
      <c r="BW40" s="151">
        <f t="shared" si="8"/>
        <v>0</v>
      </c>
      <c r="BX40" s="151">
        <f t="shared" si="8"/>
        <v>0</v>
      </c>
      <c r="BY40" s="151">
        <f t="shared" si="8"/>
        <v>0</v>
      </c>
      <c r="BZ40" s="151">
        <f t="shared" si="8"/>
        <v>0</v>
      </c>
      <c r="CA40" s="151">
        <f t="shared" si="8"/>
        <v>0</v>
      </c>
      <c r="CB40" s="151">
        <f t="shared" si="8"/>
        <v>0</v>
      </c>
      <c r="CC40" s="151">
        <f t="shared" si="8"/>
        <v>0</v>
      </c>
      <c r="CD40" s="151">
        <f t="shared" si="8"/>
        <v>0</v>
      </c>
      <c r="CE40" s="151">
        <f t="shared" si="8"/>
        <v>0</v>
      </c>
      <c r="CF40" s="151">
        <f t="shared" si="8"/>
        <v>0</v>
      </c>
      <c r="CG40" s="151">
        <f t="shared" si="8"/>
        <v>0</v>
      </c>
      <c r="CH40" s="151">
        <f t="shared" si="8"/>
        <v>0</v>
      </c>
      <c r="CI40" s="151">
        <f t="shared" si="8"/>
        <v>0</v>
      </c>
      <c r="CJ40" s="151">
        <f t="shared" si="8"/>
        <v>0</v>
      </c>
      <c r="CK40" s="151">
        <f t="shared" si="8"/>
        <v>0</v>
      </c>
    </row>
    <row r="41" spans="1:89" s="139" customFormat="1" ht="18" customHeight="1">
      <c r="A41" s="136"/>
      <c r="B41" s="137"/>
      <c r="C41" s="173" t="s">
        <v>147</v>
      </c>
      <c r="D41" s="174"/>
      <c r="E41" s="152"/>
      <c r="F41" s="152"/>
      <c r="G41" s="152"/>
      <c r="H41" s="152"/>
      <c r="I41" s="152"/>
      <c r="J41" s="152"/>
      <c r="K41" s="152"/>
      <c r="L41" s="152"/>
      <c r="M41" s="152"/>
      <c r="N41" s="152"/>
      <c r="O41" s="152"/>
      <c r="P41" s="152"/>
      <c r="Q41" s="153"/>
      <c r="R41" s="153"/>
      <c r="S41" s="154"/>
      <c r="T41" s="155">
        <f>D41</f>
        <v>0</v>
      </c>
      <c r="U41" s="154"/>
      <c r="V41" s="154"/>
      <c r="W41" s="154"/>
      <c r="X41" s="154"/>
      <c r="Y41" s="152"/>
      <c r="Z41" s="152"/>
      <c r="AA41" s="152"/>
      <c r="AB41" s="152"/>
      <c r="AC41" s="152"/>
      <c r="AD41" s="152"/>
      <c r="AE41" s="152"/>
      <c r="AF41" s="152"/>
      <c r="AG41" s="152"/>
      <c r="AH41" s="152"/>
      <c r="AI41" s="152"/>
      <c r="AJ41" s="154"/>
      <c r="AK41" s="154"/>
      <c r="AL41" s="152"/>
      <c r="AM41" s="152"/>
      <c r="AN41" s="152"/>
      <c r="AO41" s="152"/>
      <c r="AP41" s="154"/>
      <c r="AQ41" s="154"/>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4"/>
      <c r="BY41" s="152"/>
      <c r="BZ41" s="155">
        <f>D41</f>
        <v>0</v>
      </c>
      <c r="CA41" s="154"/>
      <c r="CB41" s="154"/>
      <c r="CC41" s="154"/>
      <c r="CD41" s="154"/>
      <c r="CE41" s="154"/>
      <c r="CF41" s="154"/>
      <c r="CG41" s="154"/>
      <c r="CH41" s="154"/>
      <c r="CI41" s="154"/>
      <c r="CJ41" s="154"/>
      <c r="CK41" s="154"/>
    </row>
    <row r="42" spans="1:89" s="139" customFormat="1" ht="24.75" customHeight="1">
      <c r="A42" s="136"/>
      <c r="B42" s="137"/>
      <c r="C42" s="208" t="s">
        <v>357</v>
      </c>
      <c r="D42" s="175"/>
      <c r="E42" s="152"/>
      <c r="F42" s="152"/>
      <c r="G42" s="152"/>
      <c r="H42" s="152"/>
      <c r="I42" s="152"/>
      <c r="J42" s="152"/>
      <c r="K42" s="152"/>
      <c r="L42" s="152"/>
      <c r="M42" s="152"/>
      <c r="N42" s="152"/>
      <c r="O42" s="152"/>
      <c r="P42" s="152"/>
      <c r="Q42" s="153"/>
      <c r="R42" s="153"/>
      <c r="S42" s="154"/>
      <c r="T42" s="154"/>
      <c r="U42" s="154"/>
      <c r="V42" s="154"/>
      <c r="W42" s="154"/>
      <c r="X42" s="156">
        <f>D42</f>
        <v>0</v>
      </c>
      <c r="Y42" s="152"/>
      <c r="Z42" s="152"/>
      <c r="AA42" s="152"/>
      <c r="AB42" s="152"/>
      <c r="AC42" s="152"/>
      <c r="AD42" s="152"/>
      <c r="AE42" s="152"/>
      <c r="AF42" s="152"/>
      <c r="AG42" s="152"/>
      <c r="AH42" s="152"/>
      <c r="AI42" s="152"/>
      <c r="AJ42" s="154"/>
      <c r="AK42" s="154"/>
      <c r="AL42" s="152"/>
      <c r="AM42" s="152"/>
      <c r="AN42" s="152"/>
      <c r="AO42" s="152"/>
      <c r="AP42" s="154"/>
      <c r="AQ42" s="154"/>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4"/>
      <c r="BY42" s="152"/>
      <c r="BZ42" s="154"/>
      <c r="CA42" s="154"/>
      <c r="CB42" s="156">
        <f>D42</f>
        <v>0</v>
      </c>
      <c r="CC42" s="154"/>
      <c r="CD42" s="154"/>
      <c r="CE42" s="154"/>
      <c r="CF42" s="201"/>
      <c r="CG42" s="154"/>
      <c r="CH42" s="201"/>
      <c r="CI42" s="154"/>
      <c r="CJ42" s="154"/>
      <c r="CK42" s="154"/>
    </row>
    <row r="43" spans="1:89" s="139" customFormat="1" ht="18" customHeight="1">
      <c r="A43" s="136"/>
      <c r="B43" s="137"/>
      <c r="C43" s="173" t="s">
        <v>348</v>
      </c>
      <c r="D43" s="176"/>
      <c r="E43" s="152"/>
      <c r="F43" s="152"/>
      <c r="G43" s="152"/>
      <c r="H43" s="152"/>
      <c r="I43" s="152"/>
      <c r="J43" s="152"/>
      <c r="K43" s="152"/>
      <c r="L43" s="152"/>
      <c r="M43" s="152"/>
      <c r="N43" s="152"/>
      <c r="O43" s="152"/>
      <c r="P43" s="152"/>
      <c r="Q43" s="153"/>
      <c r="R43" s="153"/>
      <c r="S43" s="154"/>
      <c r="T43" s="154"/>
      <c r="U43" s="154"/>
      <c r="V43" s="154"/>
      <c r="W43" s="154"/>
      <c r="X43" s="154"/>
      <c r="Y43" s="152"/>
      <c r="Z43" s="152"/>
      <c r="AA43" s="152"/>
      <c r="AB43" s="152"/>
      <c r="AC43" s="152"/>
      <c r="AD43" s="152"/>
      <c r="AE43" s="152"/>
      <c r="AF43" s="152"/>
      <c r="AG43" s="152"/>
      <c r="AH43" s="152"/>
      <c r="AI43" s="152"/>
      <c r="AJ43" s="154"/>
      <c r="AK43" s="157">
        <f>D43</f>
        <v>0</v>
      </c>
      <c r="AL43" s="152"/>
      <c r="AM43" s="152"/>
      <c r="AN43" s="152"/>
      <c r="AO43" s="152"/>
      <c r="AP43" s="154"/>
      <c r="AQ43" s="154"/>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4"/>
      <c r="BY43" s="152"/>
      <c r="BZ43" s="154"/>
      <c r="CA43" s="154"/>
      <c r="CB43" s="154"/>
      <c r="CC43" s="154"/>
      <c r="CD43" s="157">
        <f>D43</f>
        <v>0</v>
      </c>
      <c r="CE43" s="154"/>
      <c r="CF43" s="154"/>
      <c r="CG43" s="154"/>
      <c r="CH43" s="154"/>
      <c r="CI43" s="154"/>
      <c r="CJ43" s="154"/>
      <c r="CK43" s="154"/>
    </row>
    <row r="44" spans="1:89" s="139" customFormat="1" ht="18" customHeight="1">
      <c r="A44" s="136"/>
      <c r="B44" s="137"/>
      <c r="C44" s="173" t="s">
        <v>351</v>
      </c>
      <c r="D44" s="204"/>
      <c r="E44" s="152"/>
      <c r="F44" s="152"/>
      <c r="G44" s="152"/>
      <c r="H44" s="152"/>
      <c r="I44" s="152"/>
      <c r="J44" s="152"/>
      <c r="K44" s="152"/>
      <c r="L44" s="152"/>
      <c r="M44" s="152"/>
      <c r="N44" s="152"/>
      <c r="O44" s="152"/>
      <c r="P44" s="152"/>
      <c r="Q44" s="153"/>
      <c r="R44" s="153"/>
      <c r="S44" s="154"/>
      <c r="T44" s="154"/>
      <c r="U44" s="154"/>
      <c r="V44" s="154"/>
      <c r="W44" s="154"/>
      <c r="X44" s="154"/>
      <c r="Y44" s="152"/>
      <c r="Z44" s="152"/>
      <c r="AA44" s="152"/>
      <c r="AB44" s="152"/>
      <c r="AC44" s="152"/>
      <c r="AD44" s="152"/>
      <c r="AE44" s="152"/>
      <c r="AF44" s="152"/>
      <c r="AG44" s="152"/>
      <c r="AH44" s="152"/>
      <c r="AI44" s="152"/>
      <c r="AJ44" s="154"/>
      <c r="AK44" s="154"/>
      <c r="AL44" s="152"/>
      <c r="AM44" s="152"/>
      <c r="AN44" s="152"/>
      <c r="AO44" s="152"/>
      <c r="AP44" s="154"/>
      <c r="AQ44" s="205"/>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4"/>
      <c r="BY44" s="152"/>
      <c r="BZ44" s="154"/>
      <c r="CA44" s="154"/>
      <c r="CB44" s="154"/>
      <c r="CC44" s="154"/>
      <c r="CD44" s="154"/>
      <c r="CE44" s="154"/>
      <c r="CF44" s="205"/>
      <c r="CG44" s="154"/>
      <c r="CH44" s="205"/>
      <c r="CI44" s="154"/>
      <c r="CJ44" s="154"/>
      <c r="CK44" s="154"/>
    </row>
    <row r="45" spans="1:89" s="139" customFormat="1" ht="18" customHeight="1">
      <c r="A45" s="136"/>
      <c r="B45" s="137"/>
      <c r="C45" s="173" t="s">
        <v>148</v>
      </c>
      <c r="D45" s="177"/>
      <c r="E45" s="152"/>
      <c r="F45" s="152"/>
      <c r="G45" s="152"/>
      <c r="H45" s="152"/>
      <c r="I45" s="152"/>
      <c r="J45" s="152"/>
      <c r="K45" s="152"/>
      <c r="L45" s="152"/>
      <c r="M45" s="152"/>
      <c r="N45" s="152"/>
      <c r="O45" s="152"/>
      <c r="P45" s="152"/>
      <c r="Q45" s="153"/>
      <c r="R45" s="158">
        <f>D45</f>
        <v>0</v>
      </c>
      <c r="S45" s="154"/>
      <c r="T45" s="154"/>
      <c r="U45" s="154"/>
      <c r="V45" s="154"/>
      <c r="W45" s="154"/>
      <c r="X45" s="154"/>
      <c r="Y45" s="152"/>
      <c r="Z45" s="152"/>
      <c r="AA45" s="152"/>
      <c r="AB45" s="152"/>
      <c r="AC45" s="152"/>
      <c r="AD45" s="152"/>
      <c r="AE45" s="152"/>
      <c r="AF45" s="152"/>
      <c r="AG45" s="152"/>
      <c r="AH45" s="152"/>
      <c r="AI45" s="152"/>
      <c r="AJ45" s="154"/>
      <c r="AK45" s="154"/>
      <c r="AL45" s="152"/>
      <c r="AM45" s="152"/>
      <c r="AN45" s="152"/>
      <c r="AO45" s="152"/>
      <c r="AP45" s="154"/>
      <c r="AQ45" s="154"/>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9">
        <f>D45</f>
        <v>0</v>
      </c>
      <c r="BY45" s="152"/>
      <c r="BZ45" s="154"/>
      <c r="CA45" s="154"/>
      <c r="CB45" s="154"/>
      <c r="CC45" s="154"/>
      <c r="CD45" s="154"/>
      <c r="CE45" s="154"/>
      <c r="CF45" s="154"/>
      <c r="CG45" s="154"/>
      <c r="CH45" s="154"/>
      <c r="CI45" s="154"/>
      <c r="CJ45" s="154"/>
      <c r="CK45" s="154"/>
    </row>
    <row r="46" spans="1:89" s="142" customFormat="1" ht="16.5" customHeight="1" thickBot="1">
      <c r="A46" s="140"/>
      <c r="B46" s="141"/>
      <c r="C46" s="178" t="s">
        <v>4</v>
      </c>
      <c r="D46" s="179">
        <f>E46+G46+I46+K46+M46+O46+Q46+AV46+AX46+BB46+BD46+BF46+BH46+BJ46+BL46+BN46+BP46+BR46+BT46+BV46+BX46</f>
        <v>0</v>
      </c>
      <c r="E46" s="161">
        <f>E7+E40-F40</f>
        <v>0</v>
      </c>
      <c r="F46" s="160"/>
      <c r="G46" s="160"/>
      <c r="H46" s="161">
        <f>H7+H40-G40</f>
        <v>0</v>
      </c>
      <c r="I46" s="161">
        <f>I40+I7-J40</f>
        <v>0</v>
      </c>
      <c r="J46" s="160"/>
      <c r="K46" s="161">
        <f>K7+K40-L40</f>
        <v>0</v>
      </c>
      <c r="L46" s="162"/>
      <c r="M46" s="161">
        <f>M7+M40-N40</f>
        <v>0</v>
      </c>
      <c r="N46" s="162"/>
      <c r="O46" s="162"/>
      <c r="P46" s="161">
        <f>P7+P40-O40</f>
        <v>0</v>
      </c>
      <c r="Q46" s="163">
        <f>Q40-R45-R40</f>
        <v>0</v>
      </c>
      <c r="R46" s="162"/>
      <c r="S46" s="164">
        <f>S40-T41</f>
        <v>0</v>
      </c>
      <c r="T46" s="162"/>
      <c r="U46" s="166">
        <f>U7+U40</f>
        <v>0</v>
      </c>
      <c r="V46" s="166">
        <f>V7+V40</f>
        <v>0</v>
      </c>
      <c r="W46" s="165">
        <f>W40-X42-X40</f>
        <v>0</v>
      </c>
      <c r="X46" s="162"/>
      <c r="Y46" s="166">
        <f aca="true" t="shared" si="9" ref="Y46:AI46">Y40+Y7</f>
        <v>0</v>
      </c>
      <c r="Z46" s="166">
        <f t="shared" si="9"/>
        <v>0</v>
      </c>
      <c r="AA46" s="166">
        <f t="shared" si="9"/>
        <v>0</v>
      </c>
      <c r="AB46" s="166">
        <f t="shared" si="9"/>
        <v>0</v>
      </c>
      <c r="AC46" s="166">
        <f t="shared" si="9"/>
        <v>0</v>
      </c>
      <c r="AD46" s="166">
        <f t="shared" si="9"/>
        <v>0</v>
      </c>
      <c r="AE46" s="166">
        <f>AE40+AE7</f>
        <v>0</v>
      </c>
      <c r="AF46" s="166">
        <f t="shared" si="9"/>
        <v>0</v>
      </c>
      <c r="AG46" s="166">
        <f t="shared" si="9"/>
        <v>0</v>
      </c>
      <c r="AH46" s="166">
        <f t="shared" si="9"/>
        <v>0</v>
      </c>
      <c r="AI46" s="166">
        <f t="shared" si="9"/>
        <v>0</v>
      </c>
      <c r="AJ46" s="167">
        <f>AJ40-AK43</f>
        <v>0</v>
      </c>
      <c r="AK46" s="162" t="s">
        <v>102</v>
      </c>
      <c r="AL46" s="166">
        <f>AL7+AL40</f>
        <v>0</v>
      </c>
      <c r="AM46" s="166">
        <f>AM7+AM40</f>
        <v>0</v>
      </c>
      <c r="AN46" s="166">
        <f>AN7+AN40</f>
        <v>0</v>
      </c>
      <c r="AO46" s="166">
        <f>AO7+AO40</f>
        <v>0</v>
      </c>
      <c r="AP46" s="206">
        <f>AP40-AQ44</f>
        <v>0</v>
      </c>
      <c r="AQ46" s="162"/>
      <c r="AR46" s="166">
        <f>AR7+AR40</f>
        <v>0</v>
      </c>
      <c r="AS46" s="166">
        <f>AS7+AS40</f>
        <v>0</v>
      </c>
      <c r="AT46" s="166">
        <f>AT7+AT40</f>
        <v>0</v>
      </c>
      <c r="AU46" s="166">
        <f>AU7+AU40</f>
        <v>0</v>
      </c>
      <c r="AV46" s="168">
        <f>AV7+AV40-AW40</f>
        <v>0</v>
      </c>
      <c r="AW46" s="162"/>
      <c r="AX46" s="168">
        <f>AX7+AX40-AY40</f>
        <v>0</v>
      </c>
      <c r="AY46" s="162"/>
      <c r="AZ46" s="168">
        <f>AZ7+AZ40-BA40</f>
        <v>0</v>
      </c>
      <c r="BA46" s="162"/>
      <c r="BB46" s="168">
        <f>IF(BB7+BB40-BC40-BC7&gt;0,BB7+BB40-BC40-BC7,0)</f>
        <v>0</v>
      </c>
      <c r="BC46" s="168">
        <f>IF(BC7+BC40-BB40-BB7&gt;0,BC7+BC40-BB40-BB7,0)</f>
        <v>0</v>
      </c>
      <c r="BD46" s="168">
        <f>IF(BD7+BD40-BE40-BE7&gt;0,BD7+BD40-BE40-BE7,0)</f>
        <v>0</v>
      </c>
      <c r="BE46" s="168">
        <f>IF(BE7+BE40-BD40-BD7&gt;0,BE7+BE40-BD40-BD7,0)</f>
        <v>0</v>
      </c>
      <c r="BF46" s="168">
        <f>IF(BF7+BF40-BG40-BG7&gt;0,BF7+BF40-BG40-BG7,0)</f>
        <v>0</v>
      </c>
      <c r="BG46" s="168">
        <f>IF(BG7+BG40-BF40-BF7&gt;0,BG7+BG40-BF40-BF7,0)</f>
        <v>0</v>
      </c>
      <c r="BH46" s="168">
        <f>IF(BH7+BH40-BI40-BI7&gt;0,BH7+BH40-BI40-BI7,0)</f>
        <v>0</v>
      </c>
      <c r="BI46" s="168">
        <f>IF(BI7+BI40-BH40-BH7&gt;0,BI7+BI40-BH40-BH7,0)</f>
        <v>0</v>
      </c>
      <c r="BJ46" s="168">
        <f>IF(BJ7+BJ40-BK40-BK7&gt;0,BJ7+BJ40-BK40-BK7,0)</f>
        <v>0</v>
      </c>
      <c r="BK46" s="168">
        <f>IF(BK7+BK40-BJ40-BJ7&gt;0,BK7+BK40-BJ40-BJ7,0)</f>
        <v>0</v>
      </c>
      <c r="BL46" s="168">
        <f>IF(BL7+BL40-BM40-BM7&gt;0,BL7+BL40-BM40-BM7,0)</f>
        <v>0</v>
      </c>
      <c r="BM46" s="168">
        <f>IF(BM7+BM40-BL40-BL7&gt;0,BM7+BM40-BL40-BL7,0)</f>
        <v>0</v>
      </c>
      <c r="BN46" s="168">
        <f>IF(BN7+BN40-BO40-BO7&gt;0,BN7+BN40-BO40-BO7,0)</f>
        <v>0</v>
      </c>
      <c r="BO46" s="168">
        <f>IF(BO7+BO40-BN40-BN7&gt;0,BO7+BO40-BN40-BN7,0)</f>
        <v>0</v>
      </c>
      <c r="BP46" s="168">
        <f>IF(BP7+BP40-BQ7-BQ40&gt;0,BP7+BP40-BQ40-BQ7,0)</f>
        <v>0</v>
      </c>
      <c r="BQ46" s="168">
        <f>IF(-BP7-BP40+BQ7+BQ40&gt;0,BQ7-BP7-BP40+BQ40,0)</f>
        <v>0</v>
      </c>
      <c r="BR46" s="168">
        <f>IF(BR7+BR40-BS40-BS7&gt;0,BR7+BR40-BS40-BS7,0)</f>
        <v>0</v>
      </c>
      <c r="BS46" s="168">
        <f>IF(BS7+BS40-BR40-BR7&gt;0,BS7+BS40-BR40-BR7,0)</f>
        <v>0</v>
      </c>
      <c r="BT46" s="168">
        <f>IF(BT7+BT40-BU40-BU7&gt;0,BT7+BT40-BU40-BU7,0)</f>
        <v>0</v>
      </c>
      <c r="BU46" s="168">
        <f>IF(BU7+BU40-BT40-BT7&gt;0,BU7+BU40-BT40-BT7,0)</f>
        <v>0</v>
      </c>
      <c r="BV46" s="168">
        <f>IF(BV7+BV40-BW40-BW7&gt;0,BV7+BV40-BW40-BW7,0)</f>
        <v>0</v>
      </c>
      <c r="BW46" s="168">
        <f>IF(BW7+BW40-BV40-BV7&gt;0,BW7+BW40-BV40-BV7,0)</f>
        <v>0</v>
      </c>
      <c r="BX46" s="162"/>
      <c r="BY46" s="168">
        <f>BY7+BY40-BX40-BX45</f>
        <v>0</v>
      </c>
      <c r="BZ46" s="162"/>
      <c r="CA46" s="168">
        <f>CA7+CA40-BZ40-BZ41</f>
        <v>0</v>
      </c>
      <c r="CB46" s="162"/>
      <c r="CC46" s="168">
        <f>CC7+CC40-CB40-CB42</f>
        <v>0</v>
      </c>
      <c r="CD46" s="162"/>
      <c r="CE46" s="168">
        <f>CE7+CE40-CD40-CD43</f>
        <v>0</v>
      </c>
      <c r="CF46" s="162"/>
      <c r="CG46" s="168">
        <f>CG7+CG40-CF40-CF44</f>
        <v>0</v>
      </c>
      <c r="CH46" s="162"/>
      <c r="CI46" s="168">
        <f>CI7+CI40-CH40-CH44</f>
        <v>0</v>
      </c>
      <c r="CJ46" s="162"/>
      <c r="CK46" s="168">
        <f>CK7+CK40-CJ40</f>
        <v>0</v>
      </c>
    </row>
    <row r="47" ht="9" customHeight="1"/>
    <row r="48" spans="7:80" ht="9" customHeight="1">
      <c r="G48" s="143"/>
      <c r="K48" s="260"/>
      <c r="L48" s="260"/>
      <c r="M48" s="260"/>
      <c r="N48" s="260"/>
      <c r="Q48" s="170">
        <f>S40+W40+AJ40+AP40</f>
        <v>0</v>
      </c>
      <c r="R48" s="143"/>
      <c r="BB48" s="143"/>
      <c r="BY48" s="170">
        <f>CA46+CC46+CE46+CG46+CI46+CK46</f>
        <v>0</v>
      </c>
      <c r="BZ48" s="143"/>
      <c r="CB48" s="170">
        <f>CA40+CC40</f>
        <v>0</v>
      </c>
    </row>
    <row r="49" spans="11:80" ht="9" customHeight="1">
      <c r="K49" s="259"/>
      <c r="L49" s="259"/>
      <c r="Q49" s="169" t="s">
        <v>213</v>
      </c>
      <c r="BY49" s="169" t="s">
        <v>212</v>
      </c>
      <c r="CB49" s="169" t="s">
        <v>212</v>
      </c>
    </row>
    <row r="50" spans="5:80" ht="15.75" customHeight="1">
      <c r="E50" s="90" t="s">
        <v>5</v>
      </c>
      <c r="G50" s="90" t="s">
        <v>103</v>
      </c>
      <c r="BY50" s="169" t="s">
        <v>214</v>
      </c>
      <c r="CB50" s="169" t="s">
        <v>215</v>
      </c>
    </row>
    <row r="51" spans="3:89" ht="15.75" customHeight="1">
      <c r="C51" s="144" t="s">
        <v>105</v>
      </c>
      <c r="D51" s="145">
        <f>D40-E51</f>
        <v>0</v>
      </c>
      <c r="E51" s="274">
        <f aca="true" t="shared" si="10" ref="E51:E56">E40+G40+I40+K40+M40+S40+W40+AV40+AX40+BB40+BD40+BF40+BH40+BJ40+BL40+BN40+BP40+BR40+BT40+AJ40+BV40+O40+BZ40+CB40+CD40+CF40+CH40+CJ40+AZ40+AP40</f>
        <v>0</v>
      </c>
      <c r="F51" s="274"/>
      <c r="G51" s="274">
        <f aca="true" t="shared" si="11" ref="G51:G56">F40+H40+J40+L40+N40+T40+X40+AK40+AW40+AY40+BC40+BE40+BG40+BI40+BK40+BM40+BO40+P40+BQ40+BS40+BU40+BW40+CA40+CC40+CE40+CG40+CI40+CK40+BA40+AQ40</f>
        <v>0</v>
      </c>
      <c r="H51" s="274"/>
      <c r="I51" s="146">
        <f aca="true" t="shared" si="12" ref="I51:I56">E51-G51</f>
        <v>0</v>
      </c>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7"/>
      <c r="CI51" s="147"/>
      <c r="CJ51" s="147"/>
      <c r="CK51" s="147"/>
    </row>
    <row r="52" spans="4:89" ht="13.5" customHeight="1">
      <c r="D52" s="146"/>
      <c r="E52" s="274">
        <f t="shared" si="10"/>
        <v>0</v>
      </c>
      <c r="F52" s="274"/>
      <c r="G52" s="274">
        <f t="shared" si="11"/>
        <v>0</v>
      </c>
      <c r="H52" s="274"/>
      <c r="I52" s="146">
        <f t="shared" si="12"/>
        <v>0</v>
      </c>
      <c r="CD52" s="143"/>
      <c r="CE52" s="143"/>
      <c r="CF52" s="143"/>
      <c r="CG52" s="143"/>
      <c r="CH52" s="147"/>
      <c r="CI52" s="147"/>
      <c r="CJ52" s="147"/>
      <c r="CK52" s="147"/>
    </row>
    <row r="53" spans="4:12" ht="12" customHeight="1">
      <c r="D53" s="146"/>
      <c r="E53" s="274">
        <f t="shared" si="10"/>
        <v>0</v>
      </c>
      <c r="F53" s="274"/>
      <c r="G53" s="274">
        <f t="shared" si="11"/>
        <v>0</v>
      </c>
      <c r="H53" s="274"/>
      <c r="I53" s="146">
        <f t="shared" si="12"/>
        <v>0</v>
      </c>
      <c r="K53" s="259"/>
      <c r="L53" s="259"/>
    </row>
    <row r="54" spans="4:9" ht="12" customHeight="1">
      <c r="D54" s="146"/>
      <c r="E54" s="274">
        <f t="shared" si="10"/>
        <v>0</v>
      </c>
      <c r="F54" s="274"/>
      <c r="G54" s="274">
        <f t="shared" si="11"/>
        <v>0</v>
      </c>
      <c r="H54" s="274"/>
      <c r="I54" s="146">
        <f t="shared" si="12"/>
        <v>0</v>
      </c>
    </row>
    <row r="55" spans="4:9" ht="15" customHeight="1">
      <c r="D55" s="146"/>
      <c r="E55" s="274">
        <f t="shared" si="10"/>
        <v>0</v>
      </c>
      <c r="F55" s="274"/>
      <c r="G55" s="274">
        <f t="shared" si="11"/>
        <v>0</v>
      </c>
      <c r="H55" s="274"/>
      <c r="I55" s="146">
        <f t="shared" si="12"/>
        <v>0</v>
      </c>
    </row>
    <row r="56" spans="4:9" ht="14.25" customHeight="1">
      <c r="D56" s="146">
        <f>D46-E56</f>
        <v>0</v>
      </c>
      <c r="E56" s="274">
        <f t="shared" si="10"/>
        <v>0</v>
      </c>
      <c r="F56" s="274"/>
      <c r="G56" s="274">
        <f t="shared" si="11"/>
        <v>0</v>
      </c>
      <c r="H56" s="274"/>
      <c r="I56" s="146">
        <f t="shared" si="12"/>
        <v>0</v>
      </c>
    </row>
    <row r="57" ht="13.5" customHeight="1"/>
    <row r="58" ht="9" customHeight="1"/>
    <row r="59" ht="9" customHeight="1">
      <c r="G59" s="143"/>
    </row>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sheetData>
  <sheetProtection/>
  <mergeCells count="67">
    <mergeCell ref="AL6:AO6"/>
    <mergeCell ref="AR6:AT6"/>
    <mergeCell ref="BZ5:CA5"/>
    <mergeCell ref="CB5:CC5"/>
    <mergeCell ref="CD5:CE5"/>
    <mergeCell ref="CF5:CG5"/>
    <mergeCell ref="BN4:BO5"/>
    <mergeCell ref="BP4:BQ5"/>
    <mergeCell ref="BR4:BS5"/>
    <mergeCell ref="BT4:BU5"/>
    <mergeCell ref="CH5:CI5"/>
    <mergeCell ref="CJ5:CK5"/>
    <mergeCell ref="BZ4:CA4"/>
    <mergeCell ref="CB4:CC4"/>
    <mergeCell ref="CD4:CE4"/>
    <mergeCell ref="CF4:CG4"/>
    <mergeCell ref="CH4:CI4"/>
    <mergeCell ref="CJ4:CK4"/>
    <mergeCell ref="AZ4:BA5"/>
    <mergeCell ref="BV4:BW5"/>
    <mergeCell ref="BX4:BY5"/>
    <mergeCell ref="BB4:BC5"/>
    <mergeCell ref="BD4:BE5"/>
    <mergeCell ref="BF4:BG5"/>
    <mergeCell ref="BH4:BI5"/>
    <mergeCell ref="BJ4:BK5"/>
    <mergeCell ref="BL4:BM5"/>
    <mergeCell ref="U4:V4"/>
    <mergeCell ref="AL4:AO4"/>
    <mergeCell ref="AP4:AQ5"/>
    <mergeCell ref="AR4:AU4"/>
    <mergeCell ref="AV4:AW5"/>
    <mergeCell ref="AX4:AY5"/>
    <mergeCell ref="K48:L48"/>
    <mergeCell ref="M48:N48"/>
    <mergeCell ref="E51:F51"/>
    <mergeCell ref="G51:H51"/>
    <mergeCell ref="I4:J5"/>
    <mergeCell ref="Q4:R5"/>
    <mergeCell ref="M4:N5"/>
    <mergeCell ref="AB6:AI6"/>
    <mergeCell ref="B2:C2"/>
    <mergeCell ref="A4:A6"/>
    <mergeCell ref="B4:B6"/>
    <mergeCell ref="C4:C6"/>
    <mergeCell ref="O4:P5"/>
    <mergeCell ref="G4:H5"/>
    <mergeCell ref="S4:T5"/>
    <mergeCell ref="Y4:AI4"/>
    <mergeCell ref="W4:X5"/>
    <mergeCell ref="A7:C7"/>
    <mergeCell ref="AJ4:AK5"/>
    <mergeCell ref="G55:H55"/>
    <mergeCell ref="E52:F52"/>
    <mergeCell ref="G52:H52"/>
    <mergeCell ref="E53:F53"/>
    <mergeCell ref="G53:H53"/>
    <mergeCell ref="D4:D6"/>
    <mergeCell ref="E4:F5"/>
    <mergeCell ref="K4:L5"/>
    <mergeCell ref="E56:F56"/>
    <mergeCell ref="G56:H56"/>
    <mergeCell ref="E54:F54"/>
    <mergeCell ref="G54:H54"/>
    <mergeCell ref="K49:L49"/>
    <mergeCell ref="E55:F55"/>
    <mergeCell ref="K53:L53"/>
  </mergeCells>
  <printOptions/>
  <pageMargins left="0.7086614173228347" right="0.7086614173228347" top="0.7480314960629921" bottom="0.7480314960629921" header="0.31496062992125984" footer="0.31496062992125984"/>
  <pageSetup horizontalDpi="600" verticalDpi="600" orientation="landscape" paperSize="9" scale="32" r:id="rId1"/>
  <colBreaks count="2" manualBreakCount="2">
    <brk id="35" max="45" man="1"/>
    <brk id="64" max="45" man="1"/>
  </colBreaks>
</worksheet>
</file>

<file path=xl/worksheets/sheet7.xml><?xml version="1.0" encoding="utf-8"?>
<worksheet xmlns="http://schemas.openxmlformats.org/spreadsheetml/2006/main" xmlns:r="http://schemas.openxmlformats.org/officeDocument/2006/relationships">
  <dimension ref="A1:CK59"/>
  <sheetViews>
    <sheetView view="pageBreakPreview" zoomScaleNormal="85"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8" sqref="A8"/>
    </sheetView>
  </sheetViews>
  <sheetFormatPr defaultColWidth="9.140625" defaultRowHeight="12.75"/>
  <cols>
    <col min="1" max="1" width="4.00390625" style="92" customWidth="1"/>
    <col min="2" max="2" width="10.28125" style="92" customWidth="1"/>
    <col min="3" max="3" width="43.28125" style="95" customWidth="1"/>
    <col min="4" max="4" width="15.28125" style="90" customWidth="1"/>
    <col min="5" max="5" width="12.28125" style="90" customWidth="1"/>
    <col min="6" max="67" width="11.7109375" style="90" customWidth="1"/>
    <col min="68" max="68" width="10.7109375" style="90" customWidth="1"/>
    <col min="69" max="71" width="11.8515625" style="90" customWidth="1"/>
    <col min="72" max="85" width="11.7109375" style="90" customWidth="1"/>
    <col min="86" max="89" width="11.7109375" style="91" customWidth="1"/>
    <col min="90" max="16384" width="9.140625" style="92" customWidth="1"/>
  </cols>
  <sheetData>
    <row r="1" spans="1:4" ht="12.75">
      <c r="A1" s="87" t="s">
        <v>10</v>
      </c>
      <c r="B1" s="87"/>
      <c r="C1" s="88"/>
      <c r="D1" s="89"/>
    </row>
    <row r="2" spans="1:4" ht="12.75">
      <c r="A2" s="87" t="s">
        <v>104</v>
      </c>
      <c r="B2" s="306" t="str">
        <f ca="1">MID(CELL("ИМЯФАЙЛА",A1),SEARCH("]",CELL("ИМЯФАЙЛА",A1))+1,255)</f>
        <v>Апрель</v>
      </c>
      <c r="C2" s="306"/>
      <c r="D2" s="88" t="s">
        <v>350</v>
      </c>
    </row>
    <row r="3" spans="1:4" ht="13.5" thickBot="1">
      <c r="A3" s="93"/>
      <c r="B3" s="94"/>
      <c r="C3" s="94"/>
      <c r="D3" s="95"/>
    </row>
    <row r="4" spans="1:89" ht="12.75" customHeight="1" thickBot="1">
      <c r="A4" s="288" t="s">
        <v>6</v>
      </c>
      <c r="B4" s="294" t="s">
        <v>7</v>
      </c>
      <c r="C4" s="297" t="s">
        <v>0</v>
      </c>
      <c r="D4" s="291" t="s">
        <v>8</v>
      </c>
      <c r="E4" s="286" t="s">
        <v>195</v>
      </c>
      <c r="F4" s="236"/>
      <c r="G4" s="235" t="s">
        <v>196</v>
      </c>
      <c r="H4" s="236"/>
      <c r="I4" s="235" t="s">
        <v>197</v>
      </c>
      <c r="J4" s="236"/>
      <c r="K4" s="275" t="s">
        <v>324</v>
      </c>
      <c r="L4" s="276"/>
      <c r="M4" s="261" t="s">
        <v>325</v>
      </c>
      <c r="N4" s="236"/>
      <c r="O4" s="279" t="s">
        <v>198</v>
      </c>
      <c r="P4" s="280"/>
      <c r="Q4" s="238" t="s">
        <v>139</v>
      </c>
      <c r="R4" s="239"/>
      <c r="S4" s="270" t="s">
        <v>109</v>
      </c>
      <c r="T4" s="271"/>
      <c r="U4" s="246" t="s">
        <v>218</v>
      </c>
      <c r="V4" s="247"/>
      <c r="W4" s="267" t="s">
        <v>356</v>
      </c>
      <c r="X4" s="268"/>
      <c r="Y4" s="307" t="s">
        <v>149</v>
      </c>
      <c r="Z4" s="308"/>
      <c r="AA4" s="308"/>
      <c r="AB4" s="308"/>
      <c r="AC4" s="308"/>
      <c r="AD4" s="308"/>
      <c r="AE4" s="308"/>
      <c r="AF4" s="308"/>
      <c r="AG4" s="308"/>
      <c r="AH4" s="308"/>
      <c r="AI4" s="309"/>
      <c r="AJ4" s="242" t="s">
        <v>150</v>
      </c>
      <c r="AK4" s="243"/>
      <c r="AL4" s="310" t="s">
        <v>107</v>
      </c>
      <c r="AM4" s="310"/>
      <c r="AN4" s="310"/>
      <c r="AO4" s="310"/>
      <c r="AP4" s="314" t="s">
        <v>347</v>
      </c>
      <c r="AQ4" s="315"/>
      <c r="AR4" s="264" t="s">
        <v>346</v>
      </c>
      <c r="AS4" s="265"/>
      <c r="AT4" s="265"/>
      <c r="AU4" s="266"/>
      <c r="AV4" s="235" t="s">
        <v>199</v>
      </c>
      <c r="AW4" s="236"/>
      <c r="AX4" s="235" t="s">
        <v>200</v>
      </c>
      <c r="AY4" s="236"/>
      <c r="AZ4" s="235" t="s">
        <v>345</v>
      </c>
      <c r="BA4" s="236"/>
      <c r="BB4" s="235" t="s">
        <v>201</v>
      </c>
      <c r="BC4" s="236"/>
      <c r="BD4" s="235" t="s">
        <v>202</v>
      </c>
      <c r="BE4" s="236"/>
      <c r="BF4" s="235" t="s">
        <v>203</v>
      </c>
      <c r="BG4" s="236"/>
      <c r="BH4" s="235" t="s">
        <v>204</v>
      </c>
      <c r="BI4" s="236"/>
      <c r="BJ4" s="261" t="s">
        <v>205</v>
      </c>
      <c r="BK4" s="236"/>
      <c r="BL4" s="261" t="s">
        <v>206</v>
      </c>
      <c r="BM4" s="236"/>
      <c r="BN4" s="261" t="s">
        <v>328</v>
      </c>
      <c r="BO4" s="235"/>
      <c r="BP4" s="279" t="s">
        <v>207</v>
      </c>
      <c r="BQ4" s="276"/>
      <c r="BR4" s="275" t="s">
        <v>208</v>
      </c>
      <c r="BS4" s="276"/>
      <c r="BT4" s="275" t="s">
        <v>146</v>
      </c>
      <c r="BU4" s="276"/>
      <c r="BV4" s="275" t="s">
        <v>209</v>
      </c>
      <c r="BW4" s="276"/>
      <c r="BX4" s="302" t="s">
        <v>112</v>
      </c>
      <c r="BY4" s="303"/>
      <c r="BZ4" s="254" t="s">
        <v>134</v>
      </c>
      <c r="CA4" s="255"/>
      <c r="CB4" s="254" t="s">
        <v>135</v>
      </c>
      <c r="CC4" s="255"/>
      <c r="CD4" s="250" t="s">
        <v>136</v>
      </c>
      <c r="CE4" s="251"/>
      <c r="CF4" s="256" t="s">
        <v>137</v>
      </c>
      <c r="CG4" s="251"/>
      <c r="CH4" s="256" t="s">
        <v>138</v>
      </c>
      <c r="CI4" s="251"/>
      <c r="CJ4" s="256" t="s">
        <v>145</v>
      </c>
      <c r="CK4" s="251"/>
    </row>
    <row r="5" spans="1:89" ht="45" customHeight="1">
      <c r="A5" s="289"/>
      <c r="B5" s="295"/>
      <c r="C5" s="298"/>
      <c r="D5" s="292"/>
      <c r="E5" s="287"/>
      <c r="F5" s="237"/>
      <c r="G5" s="237"/>
      <c r="H5" s="237"/>
      <c r="I5" s="237"/>
      <c r="J5" s="237"/>
      <c r="K5" s="277"/>
      <c r="L5" s="278"/>
      <c r="M5" s="237"/>
      <c r="N5" s="237"/>
      <c r="O5" s="281"/>
      <c r="P5" s="282"/>
      <c r="Q5" s="240"/>
      <c r="R5" s="241"/>
      <c r="S5" s="272"/>
      <c r="T5" s="273"/>
      <c r="U5" s="96" t="s">
        <v>217</v>
      </c>
      <c r="V5" s="96" t="s">
        <v>353</v>
      </c>
      <c r="W5" s="269"/>
      <c r="X5" s="269"/>
      <c r="Y5" s="96" t="s">
        <v>17</v>
      </c>
      <c r="Z5" s="96" t="s">
        <v>11</v>
      </c>
      <c r="AA5" s="96" t="s">
        <v>12</v>
      </c>
      <c r="AB5" s="96" t="s">
        <v>13</v>
      </c>
      <c r="AC5" s="96" t="s">
        <v>14</v>
      </c>
      <c r="AD5" s="96" t="s">
        <v>15</v>
      </c>
      <c r="AE5" s="96" t="s">
        <v>101</v>
      </c>
      <c r="AF5" s="96" t="s">
        <v>108</v>
      </c>
      <c r="AG5" s="96" t="s">
        <v>16</v>
      </c>
      <c r="AH5" s="97" t="s">
        <v>18</v>
      </c>
      <c r="AI5" s="98"/>
      <c r="AJ5" s="244"/>
      <c r="AK5" s="245"/>
      <c r="AL5" s="96" t="s">
        <v>11</v>
      </c>
      <c r="AM5" s="96" t="s">
        <v>12</v>
      </c>
      <c r="AN5" s="96" t="s">
        <v>13</v>
      </c>
      <c r="AO5" s="96" t="s">
        <v>355</v>
      </c>
      <c r="AP5" s="316"/>
      <c r="AQ5" s="317"/>
      <c r="AR5" s="96" t="s">
        <v>11</v>
      </c>
      <c r="AS5" s="96" t="s">
        <v>12</v>
      </c>
      <c r="AT5" s="96" t="s">
        <v>13</v>
      </c>
      <c r="AU5" s="96" t="s">
        <v>355</v>
      </c>
      <c r="AV5" s="237"/>
      <c r="AW5" s="237"/>
      <c r="AX5" s="237"/>
      <c r="AY5" s="237"/>
      <c r="AZ5" s="237"/>
      <c r="BA5" s="237"/>
      <c r="BB5" s="237"/>
      <c r="BC5" s="237"/>
      <c r="BD5" s="237"/>
      <c r="BE5" s="237"/>
      <c r="BF5" s="237"/>
      <c r="BG5" s="237"/>
      <c r="BH5" s="237"/>
      <c r="BI5" s="237"/>
      <c r="BJ5" s="237"/>
      <c r="BK5" s="237"/>
      <c r="BL5" s="237"/>
      <c r="BM5" s="237"/>
      <c r="BN5" s="313"/>
      <c r="BO5" s="313"/>
      <c r="BP5" s="277"/>
      <c r="BQ5" s="278"/>
      <c r="BR5" s="277"/>
      <c r="BS5" s="278"/>
      <c r="BT5" s="277"/>
      <c r="BU5" s="278"/>
      <c r="BV5" s="277"/>
      <c r="BW5" s="278"/>
      <c r="BX5" s="304"/>
      <c r="BY5" s="305"/>
      <c r="BZ5" s="312" t="s">
        <v>354</v>
      </c>
      <c r="CA5" s="312"/>
      <c r="CB5" s="311" t="s">
        <v>380</v>
      </c>
      <c r="CC5" s="311"/>
      <c r="CD5" s="252" t="s">
        <v>111</v>
      </c>
      <c r="CE5" s="253"/>
      <c r="CF5" s="257" t="s">
        <v>110</v>
      </c>
      <c r="CG5" s="258"/>
      <c r="CH5" s="248" t="s">
        <v>144</v>
      </c>
      <c r="CI5" s="249"/>
      <c r="CJ5" s="300" t="s">
        <v>106</v>
      </c>
      <c r="CK5" s="301"/>
    </row>
    <row r="6" spans="1:89" ht="13.5" thickBot="1">
      <c r="A6" s="290"/>
      <c r="B6" s="296"/>
      <c r="C6" s="299"/>
      <c r="D6" s="293"/>
      <c r="E6" s="99" t="s">
        <v>1</v>
      </c>
      <c r="F6" s="100" t="s">
        <v>2</v>
      </c>
      <c r="G6" s="100" t="s">
        <v>1</v>
      </c>
      <c r="H6" s="100" t="s">
        <v>2</v>
      </c>
      <c r="I6" s="100" t="s">
        <v>1</v>
      </c>
      <c r="J6" s="100" t="s">
        <v>2</v>
      </c>
      <c r="K6" s="100" t="s">
        <v>1</v>
      </c>
      <c r="L6" s="100" t="s">
        <v>2</v>
      </c>
      <c r="M6" s="100" t="s">
        <v>1</v>
      </c>
      <c r="N6" s="100" t="s">
        <v>2</v>
      </c>
      <c r="O6" s="100" t="s">
        <v>1</v>
      </c>
      <c r="P6" s="100" t="s">
        <v>2</v>
      </c>
      <c r="Q6" s="100" t="s">
        <v>1</v>
      </c>
      <c r="R6" s="100" t="s">
        <v>2</v>
      </c>
      <c r="S6" s="100" t="s">
        <v>1</v>
      </c>
      <c r="T6" s="100" t="s">
        <v>2</v>
      </c>
      <c r="U6" s="100" t="s">
        <v>1</v>
      </c>
      <c r="V6" s="100" t="s">
        <v>2</v>
      </c>
      <c r="W6" s="100" t="s">
        <v>1</v>
      </c>
      <c r="X6" s="100" t="s">
        <v>2</v>
      </c>
      <c r="Y6" s="100"/>
      <c r="Z6" s="100"/>
      <c r="AA6" s="100"/>
      <c r="AB6" s="262" t="s">
        <v>1</v>
      </c>
      <c r="AC6" s="263"/>
      <c r="AD6" s="263"/>
      <c r="AE6" s="263"/>
      <c r="AF6" s="263"/>
      <c r="AG6" s="263"/>
      <c r="AH6" s="263"/>
      <c r="AI6" s="263"/>
      <c r="AJ6" s="100" t="s">
        <v>1</v>
      </c>
      <c r="AK6" s="100" t="s">
        <v>2</v>
      </c>
      <c r="AL6" s="262" t="s">
        <v>1</v>
      </c>
      <c r="AM6" s="263"/>
      <c r="AN6" s="263"/>
      <c r="AO6" s="283"/>
      <c r="AP6" s="100" t="s">
        <v>1</v>
      </c>
      <c r="AQ6" s="100" t="s">
        <v>2</v>
      </c>
      <c r="AR6" s="262" t="s">
        <v>1</v>
      </c>
      <c r="AS6" s="263"/>
      <c r="AT6" s="283"/>
      <c r="AU6" s="101"/>
      <c r="AV6" s="100" t="s">
        <v>1</v>
      </c>
      <c r="AW6" s="100" t="s">
        <v>2</v>
      </c>
      <c r="AX6" s="100" t="s">
        <v>1</v>
      </c>
      <c r="AY6" s="100" t="s">
        <v>2</v>
      </c>
      <c r="AZ6" s="100" t="s">
        <v>1</v>
      </c>
      <c r="BA6" s="100" t="s">
        <v>2</v>
      </c>
      <c r="BB6" s="100" t="s">
        <v>1</v>
      </c>
      <c r="BC6" s="100" t="s">
        <v>2</v>
      </c>
      <c r="BD6" s="100" t="s">
        <v>1</v>
      </c>
      <c r="BE6" s="100" t="s">
        <v>2</v>
      </c>
      <c r="BF6" s="100" t="s">
        <v>1</v>
      </c>
      <c r="BG6" s="100" t="s">
        <v>2</v>
      </c>
      <c r="BH6" s="100" t="s">
        <v>1</v>
      </c>
      <c r="BI6" s="100" t="s">
        <v>2</v>
      </c>
      <c r="BJ6" s="100" t="s">
        <v>1</v>
      </c>
      <c r="BK6" s="100" t="s">
        <v>2</v>
      </c>
      <c r="BL6" s="100" t="s">
        <v>1</v>
      </c>
      <c r="BM6" s="100" t="s">
        <v>2</v>
      </c>
      <c r="BN6" s="102" t="s">
        <v>1</v>
      </c>
      <c r="BO6" s="102" t="s">
        <v>2</v>
      </c>
      <c r="BP6" s="103" t="s">
        <v>1</v>
      </c>
      <c r="BQ6" s="100" t="s">
        <v>2</v>
      </c>
      <c r="BR6" s="101" t="s">
        <v>1</v>
      </c>
      <c r="BS6" s="100" t="s">
        <v>2</v>
      </c>
      <c r="BT6" s="100" t="s">
        <v>1</v>
      </c>
      <c r="BU6" s="100" t="s">
        <v>2</v>
      </c>
      <c r="BV6" s="100" t="s">
        <v>1</v>
      </c>
      <c r="BW6" s="100" t="s">
        <v>2</v>
      </c>
      <c r="BX6" s="100" t="s">
        <v>1</v>
      </c>
      <c r="BY6" s="100" t="s">
        <v>2</v>
      </c>
      <c r="BZ6" s="100" t="s">
        <v>1</v>
      </c>
      <c r="CA6" s="100" t="s">
        <v>2</v>
      </c>
      <c r="CB6" s="100" t="s">
        <v>1</v>
      </c>
      <c r="CC6" s="100" t="s">
        <v>2</v>
      </c>
      <c r="CD6" s="104" t="s">
        <v>1</v>
      </c>
      <c r="CE6" s="100" t="s">
        <v>2</v>
      </c>
      <c r="CF6" s="104" t="s">
        <v>1</v>
      </c>
      <c r="CG6" s="100" t="s">
        <v>2</v>
      </c>
      <c r="CH6" s="104" t="s">
        <v>1</v>
      </c>
      <c r="CI6" s="100" t="s">
        <v>2</v>
      </c>
      <c r="CJ6" s="104" t="s">
        <v>1</v>
      </c>
      <c r="CK6" s="100" t="s">
        <v>2</v>
      </c>
    </row>
    <row r="7" spans="1:89" s="112" customFormat="1" ht="29.25" customHeight="1" thickBot="1">
      <c r="A7" s="284" t="s">
        <v>400</v>
      </c>
      <c r="B7" s="285"/>
      <c r="C7" s="285"/>
      <c r="D7" s="105"/>
      <c r="E7" s="106">
        <f>Март!E46</f>
        <v>0</v>
      </c>
      <c r="F7" s="106">
        <f>Март!F46</f>
        <v>0</v>
      </c>
      <c r="G7" s="106">
        <f>Март!G46</f>
        <v>0</v>
      </c>
      <c r="H7" s="106">
        <f>Март!H46</f>
        <v>0</v>
      </c>
      <c r="I7" s="106">
        <f>Март!I46</f>
        <v>0</v>
      </c>
      <c r="J7" s="106">
        <f>Март!J46</f>
        <v>0</v>
      </c>
      <c r="K7" s="106">
        <f>Март!K46</f>
        <v>0</v>
      </c>
      <c r="L7" s="106">
        <f>Март!L46</f>
        <v>0</v>
      </c>
      <c r="M7" s="106">
        <f>Март!M46</f>
        <v>0</v>
      </c>
      <c r="N7" s="106">
        <f>Март!N46</f>
        <v>0</v>
      </c>
      <c r="O7" s="106">
        <f>Март!O46</f>
        <v>0</v>
      </c>
      <c r="P7" s="106">
        <f>Март!P46</f>
        <v>0</v>
      </c>
      <c r="Q7" s="106">
        <f>Март!Q46</f>
        <v>0</v>
      </c>
      <c r="R7" s="106">
        <f>Март!R46</f>
        <v>0</v>
      </c>
      <c r="S7" s="106">
        <f>Март!S46</f>
        <v>0</v>
      </c>
      <c r="T7" s="106">
        <f>Март!T46</f>
        <v>0</v>
      </c>
      <c r="U7" s="106">
        <f>Март!U46</f>
        <v>0</v>
      </c>
      <c r="V7" s="106">
        <f>Март!V46</f>
        <v>0</v>
      </c>
      <c r="W7" s="106">
        <f>Март!W46</f>
        <v>0</v>
      </c>
      <c r="X7" s="106">
        <f>Март!X46</f>
        <v>0</v>
      </c>
      <c r="Y7" s="106">
        <f>Март!Y46</f>
        <v>0</v>
      </c>
      <c r="Z7" s="106">
        <f>Март!Z46</f>
        <v>0</v>
      </c>
      <c r="AA7" s="106">
        <f>Март!AA46</f>
        <v>0</v>
      </c>
      <c r="AB7" s="106">
        <f>Март!AB46</f>
        <v>0</v>
      </c>
      <c r="AC7" s="106">
        <f>Март!AC46</f>
        <v>0</v>
      </c>
      <c r="AD7" s="106">
        <f>Март!AD46</f>
        <v>0</v>
      </c>
      <c r="AE7" s="106">
        <f>Март!AE46</f>
        <v>0</v>
      </c>
      <c r="AF7" s="106">
        <f>Март!AF46</f>
        <v>0</v>
      </c>
      <c r="AG7" s="106">
        <f>Март!AG46</f>
        <v>0</v>
      </c>
      <c r="AH7" s="106">
        <f>Март!AH46</f>
        <v>0</v>
      </c>
      <c r="AI7" s="106">
        <f>Март!AI46</f>
        <v>0</v>
      </c>
      <c r="AJ7" s="106">
        <f>Март!AJ46</f>
        <v>0</v>
      </c>
      <c r="AK7" s="106" t="str">
        <f>Март!AK46</f>
        <v>х</v>
      </c>
      <c r="AL7" s="106">
        <f>Март!AL46</f>
        <v>0</v>
      </c>
      <c r="AM7" s="106">
        <f>Март!AM46</f>
        <v>0</v>
      </c>
      <c r="AN7" s="106">
        <f>Март!AN46</f>
        <v>0</v>
      </c>
      <c r="AO7" s="106">
        <f>Март!AO46</f>
        <v>0</v>
      </c>
      <c r="AP7" s="106">
        <f>Март!AP46</f>
        <v>0</v>
      </c>
      <c r="AQ7" s="106">
        <f>Март!AQ46</f>
        <v>0</v>
      </c>
      <c r="AR7" s="106">
        <f>Март!AR46</f>
        <v>0</v>
      </c>
      <c r="AS7" s="106">
        <f>Март!AS46</f>
        <v>0</v>
      </c>
      <c r="AT7" s="106">
        <f>Март!AT46</f>
        <v>0</v>
      </c>
      <c r="AU7" s="106">
        <f>Март!AU46</f>
        <v>0</v>
      </c>
      <c r="AV7" s="106">
        <f>Март!AV46</f>
        <v>0</v>
      </c>
      <c r="AW7" s="106">
        <f>Март!AW46</f>
        <v>0</v>
      </c>
      <c r="AX7" s="106">
        <f>Март!AX46</f>
        <v>0</v>
      </c>
      <c r="AY7" s="106">
        <f>Март!AY46</f>
        <v>0</v>
      </c>
      <c r="AZ7" s="106">
        <f>Март!AZ46</f>
        <v>0</v>
      </c>
      <c r="BA7" s="106">
        <f>Март!BA46</f>
        <v>0</v>
      </c>
      <c r="BB7" s="106">
        <f>Март!BB46</f>
        <v>0</v>
      </c>
      <c r="BC7" s="106">
        <f>Март!BC46</f>
        <v>0</v>
      </c>
      <c r="BD7" s="106">
        <f>Март!BD46</f>
        <v>0</v>
      </c>
      <c r="BE7" s="106">
        <f>Март!BE46</f>
        <v>0</v>
      </c>
      <c r="BF7" s="106">
        <f>Март!BF46</f>
        <v>0</v>
      </c>
      <c r="BG7" s="106">
        <f>Март!BG46</f>
        <v>0</v>
      </c>
      <c r="BH7" s="106">
        <f>Март!BH46</f>
        <v>0</v>
      </c>
      <c r="BI7" s="106">
        <f>Март!BI46</f>
        <v>0</v>
      </c>
      <c r="BJ7" s="106">
        <f>Март!BJ46</f>
        <v>0</v>
      </c>
      <c r="BK7" s="106">
        <f>Март!BK46</f>
        <v>0</v>
      </c>
      <c r="BL7" s="106">
        <f>Март!BL46</f>
        <v>0</v>
      </c>
      <c r="BM7" s="106">
        <f>Март!BM46</f>
        <v>0</v>
      </c>
      <c r="BN7" s="106">
        <f>Март!BN46</f>
        <v>0</v>
      </c>
      <c r="BO7" s="106">
        <f>Март!BO46</f>
        <v>0</v>
      </c>
      <c r="BP7" s="106">
        <f>Март!BP46</f>
        <v>0</v>
      </c>
      <c r="BQ7" s="106">
        <f>Март!BQ46</f>
        <v>0</v>
      </c>
      <c r="BR7" s="106">
        <f>Март!BR46</f>
        <v>0</v>
      </c>
      <c r="BS7" s="106">
        <f>Март!BS46</f>
        <v>0</v>
      </c>
      <c r="BT7" s="106">
        <f>Март!BT46</f>
        <v>0</v>
      </c>
      <c r="BU7" s="106">
        <f>Март!BU46</f>
        <v>0</v>
      </c>
      <c r="BV7" s="106">
        <f>Март!BV46</f>
        <v>0</v>
      </c>
      <c r="BW7" s="106">
        <f>Март!BW46</f>
        <v>0</v>
      </c>
      <c r="BX7" s="106">
        <f>Март!BX46</f>
        <v>0</v>
      </c>
      <c r="BY7" s="106">
        <f>Март!BY46</f>
        <v>0</v>
      </c>
      <c r="BZ7" s="106">
        <f>Март!BZ46</f>
        <v>0</v>
      </c>
      <c r="CA7" s="106">
        <f>Март!CA46</f>
        <v>0</v>
      </c>
      <c r="CB7" s="106">
        <f>Март!CB46</f>
        <v>0</v>
      </c>
      <c r="CC7" s="106">
        <f>Март!CC46</f>
        <v>0</v>
      </c>
      <c r="CD7" s="106">
        <f>Март!CD46</f>
        <v>0</v>
      </c>
      <c r="CE7" s="106">
        <f>Март!CE46</f>
        <v>0</v>
      </c>
      <c r="CF7" s="106">
        <f>Март!CF46</f>
        <v>0</v>
      </c>
      <c r="CG7" s="106">
        <f>Март!CG46</f>
        <v>0</v>
      </c>
      <c r="CH7" s="106">
        <f>Март!CH46</f>
        <v>0</v>
      </c>
      <c r="CI7" s="106">
        <f>Март!CI46</f>
        <v>0</v>
      </c>
      <c r="CJ7" s="106">
        <f>Март!CJ46</f>
        <v>0</v>
      </c>
      <c r="CK7" s="106">
        <f>Март!CK46</f>
        <v>0</v>
      </c>
    </row>
    <row r="8" spans="1:89" s="126" customFormat="1" ht="21.75" customHeight="1">
      <c r="A8" s="113"/>
      <c r="B8" s="171"/>
      <c r="C8" s="114"/>
      <c r="D8" s="115"/>
      <c r="E8" s="116"/>
      <c r="F8" s="117"/>
      <c r="G8" s="117"/>
      <c r="H8" s="117"/>
      <c r="I8" s="117"/>
      <c r="J8" s="117"/>
      <c r="K8" s="117"/>
      <c r="L8" s="117"/>
      <c r="M8" s="117"/>
      <c r="N8" s="117"/>
      <c r="O8" s="117"/>
      <c r="P8" s="117"/>
      <c r="Q8" s="148">
        <f>W8+S8+AJ8+AP8</f>
        <v>0</v>
      </c>
      <c r="R8" s="148">
        <f>T8+AK8+X8+AQ8</f>
        <v>0</v>
      </c>
      <c r="S8" s="118">
        <f aca="true" t="shared" si="0" ref="S8:S39">U8+V8</f>
        <v>0</v>
      </c>
      <c r="T8" s="127"/>
      <c r="U8" s="118"/>
      <c r="V8" s="118"/>
      <c r="W8" s="149">
        <f aca="true" t="shared" si="1" ref="W8:W39">Y8+Z8+AA8+AB8+AC8+AD8+AE8+AF8+AG8+AH8+AI8</f>
        <v>0</v>
      </c>
      <c r="X8" s="127"/>
      <c r="Y8" s="120"/>
      <c r="Z8" s="120"/>
      <c r="AA8" s="120"/>
      <c r="AB8" s="120"/>
      <c r="AC8" s="120"/>
      <c r="AD8" s="120"/>
      <c r="AE8" s="120"/>
      <c r="AF8" s="120"/>
      <c r="AG8" s="120"/>
      <c r="AH8" s="120"/>
      <c r="AI8" s="120"/>
      <c r="AJ8" s="150">
        <f>AL8+AM8+AN8+AO8</f>
        <v>0</v>
      </c>
      <c r="AK8" s="127"/>
      <c r="AL8" s="134"/>
      <c r="AM8" s="134"/>
      <c r="AN8" s="134"/>
      <c r="AO8" s="121"/>
      <c r="AP8" s="203">
        <f>AR8+AS8+AT8+AU8</f>
        <v>0</v>
      </c>
      <c r="AQ8" s="127"/>
      <c r="AR8" s="207"/>
      <c r="AS8" s="207"/>
      <c r="AT8" s="207"/>
      <c r="AU8" s="207"/>
      <c r="AV8" s="127"/>
      <c r="AW8" s="127"/>
      <c r="AX8" s="119"/>
      <c r="AY8" s="127"/>
      <c r="AZ8" s="127"/>
      <c r="BA8" s="127"/>
      <c r="BB8" s="127"/>
      <c r="BC8" s="127"/>
      <c r="BD8" s="127"/>
      <c r="BE8" s="119"/>
      <c r="BF8" s="119"/>
      <c r="BG8" s="119"/>
      <c r="BH8" s="119"/>
      <c r="BI8" s="119"/>
      <c r="BJ8" s="119"/>
      <c r="BK8" s="119"/>
      <c r="BL8" s="127"/>
      <c r="BM8" s="127"/>
      <c r="BN8" s="135"/>
      <c r="BO8" s="127"/>
      <c r="BP8" s="135"/>
      <c r="BQ8" s="122"/>
      <c r="BR8" s="135"/>
      <c r="BS8" s="127"/>
      <c r="BT8" s="127"/>
      <c r="BU8" s="127"/>
      <c r="BV8" s="119"/>
      <c r="BW8" s="119"/>
      <c r="BX8" s="148">
        <f>BZ8+CB8+CD8+CF8+CH8+CJ8</f>
        <v>0</v>
      </c>
      <c r="BY8" s="148">
        <f>CA8+CC8+CE8+CG8+CI8+CK8</f>
        <v>0</v>
      </c>
      <c r="BZ8" s="119"/>
      <c r="CA8" s="123"/>
      <c r="CB8" s="119"/>
      <c r="CC8" s="120"/>
      <c r="CD8" s="119"/>
      <c r="CE8" s="121"/>
      <c r="CF8" s="119"/>
      <c r="CG8" s="202"/>
      <c r="CH8" s="119"/>
      <c r="CI8" s="125"/>
      <c r="CJ8" s="119"/>
      <c r="CK8" s="124"/>
    </row>
    <row r="9" spans="1:89" s="128" customFormat="1" ht="22.5" customHeight="1">
      <c r="A9" s="113"/>
      <c r="B9" s="129"/>
      <c r="C9" s="130"/>
      <c r="D9" s="131"/>
      <c r="E9" s="132"/>
      <c r="F9" s="133"/>
      <c r="G9" s="133"/>
      <c r="H9" s="133"/>
      <c r="I9" s="133"/>
      <c r="J9" s="133"/>
      <c r="K9" s="127"/>
      <c r="L9" s="127"/>
      <c r="M9" s="127"/>
      <c r="N9" s="127"/>
      <c r="O9" s="119"/>
      <c r="P9" s="119"/>
      <c r="Q9" s="148">
        <f aca="true" t="shared" si="2" ref="Q9:Q38">W9+S9+AJ9+AP9</f>
        <v>0</v>
      </c>
      <c r="R9" s="148">
        <f aca="true" t="shared" si="3" ref="R9:R39">T9+AK9+X9+AQ9</f>
        <v>0</v>
      </c>
      <c r="S9" s="118">
        <f t="shared" si="0"/>
        <v>0</v>
      </c>
      <c r="T9" s="127"/>
      <c r="U9" s="118"/>
      <c r="V9" s="118"/>
      <c r="W9" s="149">
        <f t="shared" si="1"/>
        <v>0</v>
      </c>
      <c r="X9" s="127"/>
      <c r="Y9" s="120"/>
      <c r="Z9" s="120"/>
      <c r="AA9" s="120"/>
      <c r="AB9" s="120"/>
      <c r="AC9" s="120"/>
      <c r="AD9" s="120"/>
      <c r="AE9" s="120"/>
      <c r="AF9" s="120"/>
      <c r="AG9" s="120"/>
      <c r="AH9" s="120"/>
      <c r="AI9" s="120"/>
      <c r="AJ9" s="150">
        <f aca="true" t="shared" si="4" ref="AJ9:AJ39">AL9+AM9+AN9+AO9</f>
        <v>0</v>
      </c>
      <c r="AK9" s="127"/>
      <c r="AL9" s="134"/>
      <c r="AM9" s="134"/>
      <c r="AN9" s="134"/>
      <c r="AO9" s="121"/>
      <c r="AP9" s="203">
        <f aca="true" t="shared" si="5" ref="AP9:AP39">AR9+AS9+AT9+AU9</f>
        <v>0</v>
      </c>
      <c r="AQ9" s="127"/>
      <c r="AR9" s="207"/>
      <c r="AS9" s="207"/>
      <c r="AT9" s="207"/>
      <c r="AU9" s="207"/>
      <c r="AV9" s="127"/>
      <c r="AW9" s="127"/>
      <c r="AX9" s="119"/>
      <c r="AY9" s="127"/>
      <c r="AZ9" s="127"/>
      <c r="BA9" s="127"/>
      <c r="BB9" s="127"/>
      <c r="BC9" s="127"/>
      <c r="BD9" s="127"/>
      <c r="BE9" s="119"/>
      <c r="BF9" s="119"/>
      <c r="BG9" s="119"/>
      <c r="BH9" s="119"/>
      <c r="BI9" s="119"/>
      <c r="BJ9" s="119"/>
      <c r="BK9" s="119"/>
      <c r="BL9" s="127"/>
      <c r="BM9" s="127"/>
      <c r="BN9" s="135"/>
      <c r="BO9" s="127"/>
      <c r="BP9" s="135"/>
      <c r="BQ9" s="122"/>
      <c r="BR9" s="135"/>
      <c r="BS9" s="127"/>
      <c r="BT9" s="127"/>
      <c r="BU9" s="127"/>
      <c r="BV9" s="119"/>
      <c r="BW9" s="119"/>
      <c r="BX9" s="148">
        <f aca="true" t="shared" si="6" ref="BX9:BY39">BZ9+CB9+CD9+CF9+CH9+CJ9</f>
        <v>0</v>
      </c>
      <c r="BY9" s="148">
        <f t="shared" si="6"/>
        <v>0</v>
      </c>
      <c r="BZ9" s="127"/>
      <c r="CA9" s="123"/>
      <c r="CB9" s="119"/>
      <c r="CC9" s="120"/>
      <c r="CD9" s="119"/>
      <c r="CE9" s="121"/>
      <c r="CF9" s="119"/>
      <c r="CG9" s="202"/>
      <c r="CH9" s="119"/>
      <c r="CI9" s="125"/>
      <c r="CJ9" s="119"/>
      <c r="CK9" s="124"/>
    </row>
    <row r="10" spans="1:89" s="128" customFormat="1" ht="22.5" customHeight="1">
      <c r="A10" s="113"/>
      <c r="B10" s="129"/>
      <c r="C10" s="130"/>
      <c r="D10" s="131"/>
      <c r="E10" s="132"/>
      <c r="F10" s="133"/>
      <c r="G10" s="133"/>
      <c r="H10" s="133"/>
      <c r="I10" s="133"/>
      <c r="J10" s="133"/>
      <c r="K10" s="127"/>
      <c r="L10" s="127"/>
      <c r="M10" s="127"/>
      <c r="N10" s="127"/>
      <c r="O10" s="119"/>
      <c r="P10" s="119"/>
      <c r="Q10" s="148">
        <f t="shared" si="2"/>
        <v>0</v>
      </c>
      <c r="R10" s="148">
        <f t="shared" si="3"/>
        <v>0</v>
      </c>
      <c r="S10" s="118">
        <f t="shared" si="0"/>
        <v>0</v>
      </c>
      <c r="T10" s="127"/>
      <c r="U10" s="118"/>
      <c r="V10" s="118"/>
      <c r="W10" s="149">
        <f t="shared" si="1"/>
        <v>0</v>
      </c>
      <c r="X10" s="127"/>
      <c r="Y10" s="120"/>
      <c r="Z10" s="120"/>
      <c r="AA10" s="120"/>
      <c r="AB10" s="120"/>
      <c r="AC10" s="120"/>
      <c r="AD10" s="120"/>
      <c r="AE10" s="120"/>
      <c r="AF10" s="120"/>
      <c r="AG10" s="120"/>
      <c r="AH10" s="120"/>
      <c r="AI10" s="120"/>
      <c r="AJ10" s="150">
        <f t="shared" si="4"/>
        <v>0</v>
      </c>
      <c r="AK10" s="127"/>
      <c r="AL10" s="134"/>
      <c r="AM10" s="134"/>
      <c r="AN10" s="134"/>
      <c r="AO10" s="121"/>
      <c r="AP10" s="203">
        <f t="shared" si="5"/>
        <v>0</v>
      </c>
      <c r="AQ10" s="127"/>
      <c r="AR10" s="207"/>
      <c r="AS10" s="207"/>
      <c r="AT10" s="207"/>
      <c r="AU10" s="207"/>
      <c r="AV10" s="127"/>
      <c r="AW10" s="127"/>
      <c r="AX10" s="119"/>
      <c r="AY10" s="127"/>
      <c r="AZ10" s="127"/>
      <c r="BA10" s="127"/>
      <c r="BB10" s="127"/>
      <c r="BC10" s="127"/>
      <c r="BD10" s="127"/>
      <c r="BE10" s="119"/>
      <c r="BF10" s="119"/>
      <c r="BG10" s="119"/>
      <c r="BH10" s="119"/>
      <c r="BI10" s="119"/>
      <c r="BJ10" s="119"/>
      <c r="BK10" s="119"/>
      <c r="BL10" s="127"/>
      <c r="BM10" s="127"/>
      <c r="BN10" s="135"/>
      <c r="BO10" s="127"/>
      <c r="BP10" s="135"/>
      <c r="BQ10" s="122"/>
      <c r="BR10" s="135"/>
      <c r="BS10" s="127"/>
      <c r="BT10" s="127"/>
      <c r="BU10" s="127"/>
      <c r="BV10" s="119"/>
      <c r="BW10" s="119"/>
      <c r="BX10" s="148">
        <f t="shared" si="6"/>
        <v>0</v>
      </c>
      <c r="BY10" s="148">
        <f t="shared" si="6"/>
        <v>0</v>
      </c>
      <c r="BZ10" s="127"/>
      <c r="CA10" s="123"/>
      <c r="CB10" s="119"/>
      <c r="CC10" s="120"/>
      <c r="CD10" s="119"/>
      <c r="CE10" s="121"/>
      <c r="CF10" s="119"/>
      <c r="CG10" s="202"/>
      <c r="CH10" s="119"/>
      <c r="CI10" s="125"/>
      <c r="CJ10" s="119"/>
      <c r="CK10" s="124"/>
    </row>
    <row r="11" spans="1:89" s="128" customFormat="1" ht="22.5" customHeight="1">
      <c r="A11" s="113"/>
      <c r="B11" s="129"/>
      <c r="C11" s="130"/>
      <c r="D11" s="131"/>
      <c r="E11" s="132"/>
      <c r="F11" s="133"/>
      <c r="G11" s="133"/>
      <c r="H11" s="133"/>
      <c r="I11" s="133"/>
      <c r="J11" s="133"/>
      <c r="K11" s="127"/>
      <c r="L11" s="127"/>
      <c r="M11" s="127"/>
      <c r="N11" s="127"/>
      <c r="O11" s="119"/>
      <c r="P11" s="119"/>
      <c r="Q11" s="148">
        <f t="shared" si="2"/>
        <v>0</v>
      </c>
      <c r="R11" s="148">
        <f t="shared" si="3"/>
        <v>0</v>
      </c>
      <c r="S11" s="118">
        <f t="shared" si="0"/>
        <v>0</v>
      </c>
      <c r="T11" s="127"/>
      <c r="U11" s="118"/>
      <c r="V11" s="118"/>
      <c r="W11" s="149">
        <f t="shared" si="1"/>
        <v>0</v>
      </c>
      <c r="X11" s="127"/>
      <c r="Y11" s="120"/>
      <c r="Z11" s="120"/>
      <c r="AA11" s="120"/>
      <c r="AB11" s="120"/>
      <c r="AC11" s="120"/>
      <c r="AD11" s="120"/>
      <c r="AE11" s="120"/>
      <c r="AF11" s="120"/>
      <c r="AG11" s="120"/>
      <c r="AH11" s="120"/>
      <c r="AI11" s="120"/>
      <c r="AJ11" s="150">
        <f t="shared" si="4"/>
        <v>0</v>
      </c>
      <c r="AK11" s="127"/>
      <c r="AL11" s="134"/>
      <c r="AM11" s="134"/>
      <c r="AN11" s="134"/>
      <c r="AO11" s="121"/>
      <c r="AP11" s="203">
        <f t="shared" si="5"/>
        <v>0</v>
      </c>
      <c r="AQ11" s="127"/>
      <c r="AR11" s="207"/>
      <c r="AS11" s="207"/>
      <c r="AT11" s="207"/>
      <c r="AU11" s="207"/>
      <c r="AV11" s="127"/>
      <c r="AW11" s="127"/>
      <c r="AX11" s="119"/>
      <c r="AY11" s="127"/>
      <c r="AZ11" s="127"/>
      <c r="BA11" s="127"/>
      <c r="BB11" s="127"/>
      <c r="BC11" s="127"/>
      <c r="BD11" s="127"/>
      <c r="BE11" s="119"/>
      <c r="BF11" s="119"/>
      <c r="BG11" s="119"/>
      <c r="BH11" s="119"/>
      <c r="BI11" s="119"/>
      <c r="BJ11" s="119"/>
      <c r="BK11" s="119"/>
      <c r="BL11" s="127"/>
      <c r="BM11" s="127"/>
      <c r="BN11" s="135"/>
      <c r="BO11" s="127"/>
      <c r="BP11" s="135"/>
      <c r="BQ11" s="122"/>
      <c r="BR11" s="135"/>
      <c r="BS11" s="127"/>
      <c r="BT11" s="127"/>
      <c r="BU11" s="127"/>
      <c r="BV11" s="119"/>
      <c r="BW11" s="119"/>
      <c r="BX11" s="148">
        <f t="shared" si="6"/>
        <v>0</v>
      </c>
      <c r="BY11" s="148">
        <f t="shared" si="6"/>
        <v>0</v>
      </c>
      <c r="BZ11" s="127"/>
      <c r="CA11" s="123"/>
      <c r="CB11" s="119"/>
      <c r="CC11" s="120"/>
      <c r="CD11" s="119"/>
      <c r="CE11" s="121"/>
      <c r="CF11" s="119"/>
      <c r="CG11" s="202"/>
      <c r="CH11" s="119"/>
      <c r="CI11" s="125"/>
      <c r="CJ11" s="119"/>
      <c r="CK11" s="124"/>
    </row>
    <row r="12" spans="1:89" s="128" customFormat="1" ht="22.5" customHeight="1">
      <c r="A12" s="113"/>
      <c r="B12" s="129"/>
      <c r="C12" s="130"/>
      <c r="D12" s="131"/>
      <c r="E12" s="132"/>
      <c r="F12" s="133"/>
      <c r="G12" s="133"/>
      <c r="H12" s="133"/>
      <c r="I12" s="133"/>
      <c r="J12" s="133"/>
      <c r="K12" s="127"/>
      <c r="L12" s="127"/>
      <c r="M12" s="127"/>
      <c r="N12" s="127"/>
      <c r="O12" s="119"/>
      <c r="P12" s="119"/>
      <c r="Q12" s="148">
        <f t="shared" si="2"/>
        <v>0</v>
      </c>
      <c r="R12" s="148">
        <f t="shared" si="3"/>
        <v>0</v>
      </c>
      <c r="S12" s="118">
        <f t="shared" si="0"/>
        <v>0</v>
      </c>
      <c r="T12" s="127"/>
      <c r="U12" s="118"/>
      <c r="V12" s="118"/>
      <c r="W12" s="149">
        <f t="shared" si="1"/>
        <v>0</v>
      </c>
      <c r="X12" s="127"/>
      <c r="Y12" s="120"/>
      <c r="Z12" s="120"/>
      <c r="AA12" s="120"/>
      <c r="AB12" s="120"/>
      <c r="AC12" s="120"/>
      <c r="AD12" s="120"/>
      <c r="AE12" s="120"/>
      <c r="AF12" s="120"/>
      <c r="AG12" s="120"/>
      <c r="AH12" s="120"/>
      <c r="AI12" s="120"/>
      <c r="AJ12" s="150">
        <f t="shared" si="4"/>
        <v>0</v>
      </c>
      <c r="AK12" s="127"/>
      <c r="AL12" s="134"/>
      <c r="AM12" s="134"/>
      <c r="AN12" s="134"/>
      <c r="AO12" s="121"/>
      <c r="AP12" s="203">
        <f t="shared" si="5"/>
        <v>0</v>
      </c>
      <c r="AQ12" s="127"/>
      <c r="AR12" s="207"/>
      <c r="AS12" s="207"/>
      <c r="AT12" s="207"/>
      <c r="AU12" s="207"/>
      <c r="AV12" s="127"/>
      <c r="AW12" s="127"/>
      <c r="AX12" s="119"/>
      <c r="AY12" s="127"/>
      <c r="AZ12" s="127"/>
      <c r="BA12" s="127"/>
      <c r="BB12" s="127"/>
      <c r="BC12" s="127"/>
      <c r="BD12" s="127"/>
      <c r="BE12" s="119"/>
      <c r="BF12" s="119"/>
      <c r="BG12" s="119"/>
      <c r="BH12" s="119"/>
      <c r="BI12" s="119"/>
      <c r="BJ12" s="119"/>
      <c r="BK12" s="119"/>
      <c r="BL12" s="127"/>
      <c r="BM12" s="127"/>
      <c r="BN12" s="135"/>
      <c r="BO12" s="127"/>
      <c r="BP12" s="135"/>
      <c r="BQ12" s="122"/>
      <c r="BR12" s="135"/>
      <c r="BS12" s="127"/>
      <c r="BT12" s="127"/>
      <c r="BU12" s="127"/>
      <c r="BV12" s="119"/>
      <c r="BW12" s="119"/>
      <c r="BX12" s="148">
        <f t="shared" si="6"/>
        <v>0</v>
      </c>
      <c r="BY12" s="148">
        <f t="shared" si="6"/>
        <v>0</v>
      </c>
      <c r="BZ12" s="127"/>
      <c r="CA12" s="123"/>
      <c r="CB12" s="119"/>
      <c r="CC12" s="120"/>
      <c r="CD12" s="119"/>
      <c r="CE12" s="121"/>
      <c r="CF12" s="119"/>
      <c r="CG12" s="202"/>
      <c r="CH12" s="119"/>
      <c r="CI12" s="125"/>
      <c r="CJ12" s="119"/>
      <c r="CK12" s="124"/>
    </row>
    <row r="13" spans="1:89" s="128" customFormat="1" ht="22.5" customHeight="1">
      <c r="A13" s="113"/>
      <c r="B13" s="129"/>
      <c r="C13" s="114"/>
      <c r="D13" s="131"/>
      <c r="E13" s="132"/>
      <c r="F13" s="133"/>
      <c r="G13" s="133"/>
      <c r="H13" s="133"/>
      <c r="I13" s="133"/>
      <c r="J13" s="133"/>
      <c r="K13" s="127"/>
      <c r="L13" s="127"/>
      <c r="M13" s="127"/>
      <c r="N13" s="127"/>
      <c r="O13" s="119"/>
      <c r="P13" s="119"/>
      <c r="Q13" s="148">
        <f t="shared" si="2"/>
        <v>0</v>
      </c>
      <c r="R13" s="148">
        <f t="shared" si="3"/>
        <v>0</v>
      </c>
      <c r="S13" s="118">
        <f t="shared" si="0"/>
        <v>0</v>
      </c>
      <c r="T13" s="127"/>
      <c r="U13" s="118"/>
      <c r="V13" s="118"/>
      <c r="W13" s="149">
        <f t="shared" si="1"/>
        <v>0</v>
      </c>
      <c r="X13" s="127"/>
      <c r="Y13" s="120"/>
      <c r="Z13" s="120"/>
      <c r="AA13" s="120"/>
      <c r="AB13" s="120"/>
      <c r="AC13" s="120"/>
      <c r="AD13" s="120"/>
      <c r="AE13" s="120"/>
      <c r="AF13" s="120"/>
      <c r="AG13" s="120"/>
      <c r="AH13" s="120"/>
      <c r="AI13" s="120"/>
      <c r="AJ13" s="150">
        <f t="shared" si="4"/>
        <v>0</v>
      </c>
      <c r="AK13" s="127"/>
      <c r="AL13" s="134"/>
      <c r="AM13" s="134"/>
      <c r="AN13" s="134"/>
      <c r="AO13" s="121"/>
      <c r="AP13" s="203">
        <f t="shared" si="5"/>
        <v>0</v>
      </c>
      <c r="AQ13" s="127"/>
      <c r="AR13" s="207"/>
      <c r="AS13" s="207"/>
      <c r="AT13" s="207"/>
      <c r="AU13" s="207"/>
      <c r="AV13" s="127"/>
      <c r="AW13" s="127"/>
      <c r="AX13" s="119"/>
      <c r="AY13" s="127"/>
      <c r="AZ13" s="127"/>
      <c r="BA13" s="127"/>
      <c r="BB13" s="127"/>
      <c r="BC13" s="127"/>
      <c r="BD13" s="127"/>
      <c r="BE13" s="119"/>
      <c r="BF13" s="119"/>
      <c r="BG13" s="119"/>
      <c r="BH13" s="119"/>
      <c r="BI13" s="119"/>
      <c r="BJ13" s="119"/>
      <c r="BK13" s="119"/>
      <c r="BL13" s="127"/>
      <c r="BM13" s="127"/>
      <c r="BN13" s="135"/>
      <c r="BO13" s="127"/>
      <c r="BP13" s="135"/>
      <c r="BQ13" s="122"/>
      <c r="BR13" s="135"/>
      <c r="BS13" s="127"/>
      <c r="BT13" s="127"/>
      <c r="BU13" s="127"/>
      <c r="BV13" s="119"/>
      <c r="BW13" s="119"/>
      <c r="BX13" s="148">
        <f t="shared" si="6"/>
        <v>0</v>
      </c>
      <c r="BY13" s="148">
        <f t="shared" si="6"/>
        <v>0</v>
      </c>
      <c r="BZ13" s="127"/>
      <c r="CA13" s="123"/>
      <c r="CB13" s="119"/>
      <c r="CC13" s="120"/>
      <c r="CD13" s="119"/>
      <c r="CE13" s="121"/>
      <c r="CF13" s="119"/>
      <c r="CG13" s="202"/>
      <c r="CH13" s="119"/>
      <c r="CI13" s="125"/>
      <c r="CJ13" s="119"/>
      <c r="CK13" s="124"/>
    </row>
    <row r="14" spans="1:89" s="128" customFormat="1" ht="22.5" customHeight="1">
      <c r="A14" s="113" t="s">
        <v>113</v>
      </c>
      <c r="B14" s="129"/>
      <c r="C14" s="114"/>
      <c r="D14" s="131"/>
      <c r="E14" s="132"/>
      <c r="F14" s="133"/>
      <c r="G14" s="133"/>
      <c r="H14" s="133"/>
      <c r="I14" s="133"/>
      <c r="J14" s="133"/>
      <c r="K14" s="127"/>
      <c r="L14" s="127"/>
      <c r="M14" s="127"/>
      <c r="N14" s="127"/>
      <c r="O14" s="119"/>
      <c r="P14" s="119"/>
      <c r="Q14" s="148">
        <f t="shared" si="2"/>
        <v>0</v>
      </c>
      <c r="R14" s="148">
        <f t="shared" si="3"/>
        <v>0</v>
      </c>
      <c r="S14" s="118">
        <f t="shared" si="0"/>
        <v>0</v>
      </c>
      <c r="T14" s="127"/>
      <c r="U14" s="118"/>
      <c r="V14" s="118"/>
      <c r="W14" s="149">
        <f t="shared" si="1"/>
        <v>0</v>
      </c>
      <c r="X14" s="127"/>
      <c r="Y14" s="120"/>
      <c r="Z14" s="120"/>
      <c r="AA14" s="120"/>
      <c r="AB14" s="120"/>
      <c r="AC14" s="120"/>
      <c r="AD14" s="120"/>
      <c r="AE14" s="120"/>
      <c r="AF14" s="120"/>
      <c r="AG14" s="120"/>
      <c r="AH14" s="120"/>
      <c r="AI14" s="120"/>
      <c r="AJ14" s="150">
        <f t="shared" si="4"/>
        <v>0</v>
      </c>
      <c r="AK14" s="127"/>
      <c r="AL14" s="134"/>
      <c r="AM14" s="134"/>
      <c r="AN14" s="134"/>
      <c r="AO14" s="121"/>
      <c r="AP14" s="203">
        <f t="shared" si="5"/>
        <v>0</v>
      </c>
      <c r="AQ14" s="127"/>
      <c r="AR14" s="207"/>
      <c r="AS14" s="207"/>
      <c r="AT14" s="207"/>
      <c r="AU14" s="207"/>
      <c r="AV14" s="127"/>
      <c r="AW14" s="127"/>
      <c r="AX14" s="119"/>
      <c r="AY14" s="127"/>
      <c r="AZ14" s="127"/>
      <c r="BA14" s="127"/>
      <c r="BB14" s="127"/>
      <c r="BC14" s="127"/>
      <c r="BD14" s="127"/>
      <c r="BE14" s="119"/>
      <c r="BF14" s="119"/>
      <c r="BG14" s="119"/>
      <c r="BH14" s="119"/>
      <c r="BI14" s="119"/>
      <c r="BJ14" s="119"/>
      <c r="BK14" s="119"/>
      <c r="BL14" s="127"/>
      <c r="BM14" s="127"/>
      <c r="BN14" s="135"/>
      <c r="BO14" s="127"/>
      <c r="BP14" s="135"/>
      <c r="BQ14" s="122"/>
      <c r="BR14" s="135"/>
      <c r="BS14" s="127"/>
      <c r="BT14" s="127"/>
      <c r="BU14" s="127"/>
      <c r="BV14" s="119"/>
      <c r="BW14" s="119"/>
      <c r="BX14" s="148">
        <f t="shared" si="6"/>
        <v>0</v>
      </c>
      <c r="BY14" s="148">
        <f t="shared" si="6"/>
        <v>0</v>
      </c>
      <c r="BZ14" s="127"/>
      <c r="CA14" s="123"/>
      <c r="CB14" s="119"/>
      <c r="CC14" s="120"/>
      <c r="CD14" s="119"/>
      <c r="CE14" s="121"/>
      <c r="CF14" s="119"/>
      <c r="CG14" s="202"/>
      <c r="CH14" s="119"/>
      <c r="CI14" s="125"/>
      <c r="CJ14" s="119"/>
      <c r="CK14" s="124"/>
    </row>
    <row r="15" spans="1:89" s="128" customFormat="1" ht="22.5" customHeight="1">
      <c r="A15" s="113" t="s">
        <v>114</v>
      </c>
      <c r="B15" s="129"/>
      <c r="C15" s="114"/>
      <c r="D15" s="131"/>
      <c r="E15" s="132"/>
      <c r="F15" s="133"/>
      <c r="G15" s="133"/>
      <c r="H15" s="133"/>
      <c r="I15" s="133"/>
      <c r="J15" s="133"/>
      <c r="K15" s="127"/>
      <c r="L15" s="127"/>
      <c r="M15" s="127"/>
      <c r="N15" s="127"/>
      <c r="O15" s="119"/>
      <c r="P15" s="119"/>
      <c r="Q15" s="148">
        <f t="shared" si="2"/>
        <v>0</v>
      </c>
      <c r="R15" s="148">
        <f t="shared" si="3"/>
        <v>0</v>
      </c>
      <c r="S15" s="118">
        <f t="shared" si="0"/>
        <v>0</v>
      </c>
      <c r="T15" s="127"/>
      <c r="U15" s="118"/>
      <c r="V15" s="118"/>
      <c r="W15" s="149">
        <f t="shared" si="1"/>
        <v>0</v>
      </c>
      <c r="X15" s="127"/>
      <c r="Y15" s="120"/>
      <c r="Z15" s="120"/>
      <c r="AA15" s="120"/>
      <c r="AB15" s="120"/>
      <c r="AC15" s="120"/>
      <c r="AD15" s="120"/>
      <c r="AE15" s="120"/>
      <c r="AF15" s="120"/>
      <c r="AG15" s="120"/>
      <c r="AH15" s="120"/>
      <c r="AI15" s="120"/>
      <c r="AJ15" s="150">
        <f t="shared" si="4"/>
        <v>0</v>
      </c>
      <c r="AK15" s="127"/>
      <c r="AL15" s="134"/>
      <c r="AM15" s="134"/>
      <c r="AN15" s="134"/>
      <c r="AO15" s="121"/>
      <c r="AP15" s="203">
        <f t="shared" si="5"/>
        <v>0</v>
      </c>
      <c r="AQ15" s="127"/>
      <c r="AR15" s="207"/>
      <c r="AS15" s="207"/>
      <c r="AT15" s="207"/>
      <c r="AU15" s="207"/>
      <c r="AV15" s="127"/>
      <c r="AW15" s="127"/>
      <c r="AX15" s="119"/>
      <c r="AY15" s="127"/>
      <c r="AZ15" s="127"/>
      <c r="BA15" s="127"/>
      <c r="BB15" s="127"/>
      <c r="BC15" s="127"/>
      <c r="BD15" s="127"/>
      <c r="BE15" s="119"/>
      <c r="BF15" s="119"/>
      <c r="BG15" s="119"/>
      <c r="BH15" s="119"/>
      <c r="BI15" s="119"/>
      <c r="BJ15" s="119"/>
      <c r="BK15" s="119"/>
      <c r="BL15" s="127"/>
      <c r="BM15" s="127"/>
      <c r="BN15" s="135"/>
      <c r="BO15" s="127"/>
      <c r="BP15" s="135"/>
      <c r="BQ15" s="122"/>
      <c r="BR15" s="135"/>
      <c r="BS15" s="127"/>
      <c r="BT15" s="127"/>
      <c r="BU15" s="127"/>
      <c r="BV15" s="119"/>
      <c r="BW15" s="119"/>
      <c r="BX15" s="148">
        <f t="shared" si="6"/>
        <v>0</v>
      </c>
      <c r="BY15" s="148">
        <f t="shared" si="6"/>
        <v>0</v>
      </c>
      <c r="BZ15" s="127"/>
      <c r="CA15" s="123"/>
      <c r="CB15" s="119"/>
      <c r="CC15" s="120"/>
      <c r="CD15" s="119"/>
      <c r="CE15" s="121"/>
      <c r="CF15" s="119"/>
      <c r="CG15" s="202"/>
      <c r="CH15" s="119"/>
      <c r="CI15" s="125"/>
      <c r="CJ15" s="119"/>
      <c r="CK15" s="124"/>
    </row>
    <row r="16" spans="1:89" s="128" customFormat="1" ht="22.5" customHeight="1">
      <c r="A16" s="113" t="s">
        <v>115</v>
      </c>
      <c r="B16" s="129"/>
      <c r="C16" s="114"/>
      <c r="D16" s="131"/>
      <c r="E16" s="132"/>
      <c r="F16" s="133"/>
      <c r="G16" s="133"/>
      <c r="H16" s="133"/>
      <c r="I16" s="133"/>
      <c r="J16" s="133"/>
      <c r="K16" s="127"/>
      <c r="L16" s="127"/>
      <c r="M16" s="127"/>
      <c r="N16" s="127"/>
      <c r="O16" s="119"/>
      <c r="P16" s="119"/>
      <c r="Q16" s="148">
        <f t="shared" si="2"/>
        <v>0</v>
      </c>
      <c r="R16" s="148">
        <f t="shared" si="3"/>
        <v>0</v>
      </c>
      <c r="S16" s="118">
        <f t="shared" si="0"/>
        <v>0</v>
      </c>
      <c r="T16" s="127"/>
      <c r="U16" s="118"/>
      <c r="V16" s="118"/>
      <c r="W16" s="149">
        <f t="shared" si="1"/>
        <v>0</v>
      </c>
      <c r="X16" s="127"/>
      <c r="Y16" s="120"/>
      <c r="Z16" s="120"/>
      <c r="AA16" s="120"/>
      <c r="AB16" s="120"/>
      <c r="AC16" s="120"/>
      <c r="AD16" s="120"/>
      <c r="AE16" s="120"/>
      <c r="AF16" s="120"/>
      <c r="AG16" s="120"/>
      <c r="AH16" s="120"/>
      <c r="AI16" s="120"/>
      <c r="AJ16" s="150">
        <f t="shared" si="4"/>
        <v>0</v>
      </c>
      <c r="AK16" s="127"/>
      <c r="AL16" s="134"/>
      <c r="AM16" s="134"/>
      <c r="AN16" s="134"/>
      <c r="AO16" s="121"/>
      <c r="AP16" s="203">
        <f t="shared" si="5"/>
        <v>0</v>
      </c>
      <c r="AQ16" s="127"/>
      <c r="AR16" s="207"/>
      <c r="AS16" s="207"/>
      <c r="AT16" s="207"/>
      <c r="AU16" s="207"/>
      <c r="AV16" s="127"/>
      <c r="AW16" s="127"/>
      <c r="AX16" s="119"/>
      <c r="AY16" s="127"/>
      <c r="AZ16" s="127"/>
      <c r="BA16" s="127"/>
      <c r="BB16" s="127"/>
      <c r="BC16" s="127"/>
      <c r="BD16" s="127"/>
      <c r="BE16" s="119"/>
      <c r="BF16" s="119"/>
      <c r="BG16" s="119"/>
      <c r="BH16" s="119"/>
      <c r="BI16" s="119"/>
      <c r="BJ16" s="119"/>
      <c r="BK16" s="119"/>
      <c r="BL16" s="127"/>
      <c r="BM16" s="127"/>
      <c r="BN16" s="135"/>
      <c r="BO16" s="127"/>
      <c r="BP16" s="135"/>
      <c r="BQ16" s="122"/>
      <c r="BR16" s="135"/>
      <c r="BS16" s="127"/>
      <c r="BT16" s="127"/>
      <c r="BU16" s="127"/>
      <c r="BV16" s="119"/>
      <c r="BW16" s="119"/>
      <c r="BX16" s="148">
        <f t="shared" si="6"/>
        <v>0</v>
      </c>
      <c r="BY16" s="148">
        <f t="shared" si="6"/>
        <v>0</v>
      </c>
      <c r="BZ16" s="127"/>
      <c r="CA16" s="123"/>
      <c r="CB16" s="119"/>
      <c r="CC16" s="120"/>
      <c r="CD16" s="119"/>
      <c r="CE16" s="121"/>
      <c r="CF16" s="119"/>
      <c r="CG16" s="202"/>
      <c r="CH16" s="119"/>
      <c r="CI16" s="125"/>
      <c r="CJ16" s="119"/>
      <c r="CK16" s="124"/>
    </row>
    <row r="17" spans="1:89" s="128" customFormat="1" ht="22.5" customHeight="1">
      <c r="A17" s="113" t="s">
        <v>116</v>
      </c>
      <c r="B17" s="129"/>
      <c r="C17" s="114"/>
      <c r="D17" s="131"/>
      <c r="E17" s="132"/>
      <c r="F17" s="133"/>
      <c r="G17" s="133"/>
      <c r="H17" s="133"/>
      <c r="I17" s="133"/>
      <c r="J17" s="133"/>
      <c r="K17" s="127"/>
      <c r="L17" s="127"/>
      <c r="M17" s="127"/>
      <c r="N17" s="127"/>
      <c r="O17" s="119"/>
      <c r="P17" s="119"/>
      <c r="Q17" s="148">
        <f t="shared" si="2"/>
        <v>0</v>
      </c>
      <c r="R17" s="148">
        <f t="shared" si="3"/>
        <v>0</v>
      </c>
      <c r="S17" s="118">
        <f t="shared" si="0"/>
        <v>0</v>
      </c>
      <c r="T17" s="127"/>
      <c r="U17" s="118"/>
      <c r="V17" s="118"/>
      <c r="W17" s="149">
        <f t="shared" si="1"/>
        <v>0</v>
      </c>
      <c r="X17" s="127"/>
      <c r="Y17" s="120"/>
      <c r="Z17" s="120"/>
      <c r="AA17" s="120"/>
      <c r="AB17" s="120"/>
      <c r="AC17" s="120"/>
      <c r="AD17" s="120"/>
      <c r="AE17" s="120"/>
      <c r="AF17" s="120"/>
      <c r="AG17" s="120"/>
      <c r="AH17" s="120"/>
      <c r="AI17" s="120"/>
      <c r="AJ17" s="150">
        <f t="shared" si="4"/>
        <v>0</v>
      </c>
      <c r="AK17" s="127"/>
      <c r="AL17" s="134"/>
      <c r="AM17" s="134"/>
      <c r="AN17" s="134"/>
      <c r="AO17" s="121"/>
      <c r="AP17" s="203">
        <f t="shared" si="5"/>
        <v>0</v>
      </c>
      <c r="AQ17" s="127"/>
      <c r="AR17" s="207"/>
      <c r="AS17" s="207"/>
      <c r="AT17" s="207"/>
      <c r="AU17" s="207"/>
      <c r="AV17" s="127"/>
      <c r="AW17" s="127"/>
      <c r="AX17" s="119"/>
      <c r="AY17" s="127"/>
      <c r="AZ17" s="127"/>
      <c r="BA17" s="127"/>
      <c r="BB17" s="127"/>
      <c r="BC17" s="127"/>
      <c r="BD17" s="127"/>
      <c r="BE17" s="119"/>
      <c r="BF17" s="119"/>
      <c r="BG17" s="119"/>
      <c r="BH17" s="119"/>
      <c r="BI17" s="119"/>
      <c r="BJ17" s="119"/>
      <c r="BK17" s="119"/>
      <c r="BL17" s="127"/>
      <c r="BM17" s="127"/>
      <c r="BN17" s="135"/>
      <c r="BO17" s="127"/>
      <c r="BP17" s="135"/>
      <c r="BQ17" s="122"/>
      <c r="BR17" s="135"/>
      <c r="BS17" s="127"/>
      <c r="BT17" s="127"/>
      <c r="BU17" s="127"/>
      <c r="BV17" s="119"/>
      <c r="BW17" s="119"/>
      <c r="BX17" s="148">
        <f t="shared" si="6"/>
        <v>0</v>
      </c>
      <c r="BY17" s="148">
        <f t="shared" si="6"/>
        <v>0</v>
      </c>
      <c r="BZ17" s="127"/>
      <c r="CA17" s="123"/>
      <c r="CB17" s="119"/>
      <c r="CC17" s="120"/>
      <c r="CD17" s="119"/>
      <c r="CE17" s="121"/>
      <c r="CF17" s="119"/>
      <c r="CG17" s="202"/>
      <c r="CH17" s="119"/>
      <c r="CI17" s="125"/>
      <c r="CJ17" s="119"/>
      <c r="CK17" s="124"/>
    </row>
    <row r="18" spans="1:89" s="128" customFormat="1" ht="22.5" customHeight="1">
      <c r="A18" s="113" t="s">
        <v>117</v>
      </c>
      <c r="B18" s="129"/>
      <c r="C18" s="114"/>
      <c r="D18" s="131"/>
      <c r="E18" s="132"/>
      <c r="F18" s="133"/>
      <c r="G18" s="133"/>
      <c r="H18" s="133"/>
      <c r="I18" s="133"/>
      <c r="J18" s="133"/>
      <c r="K18" s="127"/>
      <c r="L18" s="127"/>
      <c r="M18" s="127"/>
      <c r="N18" s="127"/>
      <c r="O18" s="119"/>
      <c r="P18" s="119"/>
      <c r="Q18" s="148">
        <f t="shared" si="2"/>
        <v>0</v>
      </c>
      <c r="R18" s="148">
        <f t="shared" si="3"/>
        <v>0</v>
      </c>
      <c r="S18" s="118">
        <f t="shared" si="0"/>
        <v>0</v>
      </c>
      <c r="T18" s="127"/>
      <c r="U18" s="118"/>
      <c r="V18" s="118"/>
      <c r="W18" s="149">
        <f t="shared" si="1"/>
        <v>0</v>
      </c>
      <c r="X18" s="127"/>
      <c r="Y18" s="120"/>
      <c r="Z18" s="120"/>
      <c r="AA18" s="120"/>
      <c r="AB18" s="120"/>
      <c r="AC18" s="120"/>
      <c r="AD18" s="120"/>
      <c r="AE18" s="120"/>
      <c r="AF18" s="120"/>
      <c r="AG18" s="120"/>
      <c r="AH18" s="120"/>
      <c r="AI18" s="120"/>
      <c r="AJ18" s="150">
        <f t="shared" si="4"/>
        <v>0</v>
      </c>
      <c r="AK18" s="127"/>
      <c r="AL18" s="134"/>
      <c r="AM18" s="134"/>
      <c r="AN18" s="134"/>
      <c r="AO18" s="121"/>
      <c r="AP18" s="203">
        <f t="shared" si="5"/>
        <v>0</v>
      </c>
      <c r="AQ18" s="127"/>
      <c r="AR18" s="207"/>
      <c r="AS18" s="207"/>
      <c r="AT18" s="207"/>
      <c r="AU18" s="207"/>
      <c r="AV18" s="127"/>
      <c r="AW18" s="127"/>
      <c r="AX18" s="119"/>
      <c r="AY18" s="127"/>
      <c r="AZ18" s="127"/>
      <c r="BA18" s="127"/>
      <c r="BB18" s="127"/>
      <c r="BC18" s="127"/>
      <c r="BD18" s="127"/>
      <c r="BE18" s="119"/>
      <c r="BF18" s="119"/>
      <c r="BG18" s="119"/>
      <c r="BH18" s="119"/>
      <c r="BI18" s="119"/>
      <c r="BJ18" s="119"/>
      <c r="BK18" s="119"/>
      <c r="BL18" s="127"/>
      <c r="BM18" s="127"/>
      <c r="BN18" s="135"/>
      <c r="BO18" s="127"/>
      <c r="BP18" s="135"/>
      <c r="BQ18" s="122"/>
      <c r="BR18" s="135"/>
      <c r="BS18" s="127"/>
      <c r="BT18" s="127"/>
      <c r="BU18" s="127"/>
      <c r="BV18" s="119"/>
      <c r="BW18" s="119"/>
      <c r="BX18" s="148">
        <f t="shared" si="6"/>
        <v>0</v>
      </c>
      <c r="BY18" s="148">
        <f t="shared" si="6"/>
        <v>0</v>
      </c>
      <c r="BZ18" s="127"/>
      <c r="CA18" s="123"/>
      <c r="CB18" s="119"/>
      <c r="CC18" s="120"/>
      <c r="CD18" s="119"/>
      <c r="CE18" s="121"/>
      <c r="CF18" s="119"/>
      <c r="CG18" s="202"/>
      <c r="CH18" s="119"/>
      <c r="CI18" s="125"/>
      <c r="CJ18" s="119"/>
      <c r="CK18" s="124"/>
    </row>
    <row r="19" spans="1:89" s="128" customFormat="1" ht="22.5" customHeight="1">
      <c r="A19" s="113" t="s">
        <v>118</v>
      </c>
      <c r="B19" s="129"/>
      <c r="C19" s="114"/>
      <c r="D19" s="131"/>
      <c r="E19" s="132"/>
      <c r="F19" s="133"/>
      <c r="G19" s="133"/>
      <c r="H19" s="133"/>
      <c r="I19" s="133"/>
      <c r="J19" s="133"/>
      <c r="K19" s="127"/>
      <c r="L19" s="127"/>
      <c r="M19" s="127"/>
      <c r="N19" s="127"/>
      <c r="O19" s="119"/>
      <c r="P19" s="119"/>
      <c r="Q19" s="148">
        <f t="shared" si="2"/>
        <v>0</v>
      </c>
      <c r="R19" s="148">
        <f t="shared" si="3"/>
        <v>0</v>
      </c>
      <c r="S19" s="118">
        <f t="shared" si="0"/>
        <v>0</v>
      </c>
      <c r="T19" s="127"/>
      <c r="U19" s="118"/>
      <c r="V19" s="118"/>
      <c r="W19" s="149">
        <f t="shared" si="1"/>
        <v>0</v>
      </c>
      <c r="X19" s="127"/>
      <c r="Y19" s="120"/>
      <c r="Z19" s="120"/>
      <c r="AA19" s="120"/>
      <c r="AB19" s="120"/>
      <c r="AC19" s="120"/>
      <c r="AD19" s="120"/>
      <c r="AE19" s="120"/>
      <c r="AF19" s="120"/>
      <c r="AG19" s="120"/>
      <c r="AH19" s="120"/>
      <c r="AI19" s="120"/>
      <c r="AJ19" s="150">
        <f t="shared" si="4"/>
        <v>0</v>
      </c>
      <c r="AK19" s="127"/>
      <c r="AL19" s="134"/>
      <c r="AM19" s="134"/>
      <c r="AN19" s="134"/>
      <c r="AO19" s="121"/>
      <c r="AP19" s="203">
        <f t="shared" si="5"/>
        <v>0</v>
      </c>
      <c r="AQ19" s="127"/>
      <c r="AR19" s="207"/>
      <c r="AS19" s="207"/>
      <c r="AT19" s="207"/>
      <c r="AU19" s="207"/>
      <c r="AV19" s="127"/>
      <c r="AW19" s="127"/>
      <c r="AX19" s="119"/>
      <c r="AY19" s="127"/>
      <c r="AZ19" s="127"/>
      <c r="BA19" s="127"/>
      <c r="BB19" s="127"/>
      <c r="BC19" s="127"/>
      <c r="BD19" s="127"/>
      <c r="BE19" s="119"/>
      <c r="BF19" s="119"/>
      <c r="BG19" s="119"/>
      <c r="BH19" s="119"/>
      <c r="BI19" s="119"/>
      <c r="BJ19" s="119"/>
      <c r="BK19" s="119"/>
      <c r="BL19" s="127"/>
      <c r="BM19" s="127"/>
      <c r="BN19" s="135"/>
      <c r="BO19" s="127"/>
      <c r="BP19" s="135"/>
      <c r="BQ19" s="122"/>
      <c r="BR19" s="135"/>
      <c r="BS19" s="127"/>
      <c r="BT19" s="127"/>
      <c r="BU19" s="127"/>
      <c r="BV19" s="119"/>
      <c r="BW19" s="119"/>
      <c r="BX19" s="148">
        <f t="shared" si="6"/>
        <v>0</v>
      </c>
      <c r="BY19" s="148">
        <f t="shared" si="6"/>
        <v>0</v>
      </c>
      <c r="BZ19" s="127"/>
      <c r="CA19" s="123"/>
      <c r="CB19" s="119"/>
      <c r="CC19" s="120"/>
      <c r="CD19" s="119"/>
      <c r="CE19" s="121"/>
      <c r="CF19" s="119"/>
      <c r="CG19" s="202"/>
      <c r="CH19" s="119"/>
      <c r="CI19" s="125"/>
      <c r="CJ19" s="119"/>
      <c r="CK19" s="124"/>
    </row>
    <row r="20" spans="1:89" s="128" customFormat="1" ht="22.5" customHeight="1">
      <c r="A20" s="113" t="s">
        <v>119</v>
      </c>
      <c r="B20" s="129"/>
      <c r="C20" s="114"/>
      <c r="D20" s="131"/>
      <c r="E20" s="132"/>
      <c r="F20" s="133"/>
      <c r="G20" s="133"/>
      <c r="H20" s="133"/>
      <c r="I20" s="133"/>
      <c r="J20" s="133"/>
      <c r="K20" s="127"/>
      <c r="L20" s="127"/>
      <c r="M20" s="127"/>
      <c r="N20" s="127"/>
      <c r="O20" s="119"/>
      <c r="P20" s="119"/>
      <c r="Q20" s="148">
        <f t="shared" si="2"/>
        <v>0</v>
      </c>
      <c r="R20" s="148">
        <f t="shared" si="3"/>
        <v>0</v>
      </c>
      <c r="S20" s="118">
        <f t="shared" si="0"/>
        <v>0</v>
      </c>
      <c r="T20" s="127"/>
      <c r="U20" s="118"/>
      <c r="V20" s="118"/>
      <c r="W20" s="149">
        <f t="shared" si="1"/>
        <v>0</v>
      </c>
      <c r="X20" s="127"/>
      <c r="Y20" s="120"/>
      <c r="Z20" s="120"/>
      <c r="AA20" s="120"/>
      <c r="AB20" s="120"/>
      <c r="AC20" s="120"/>
      <c r="AD20" s="120"/>
      <c r="AE20" s="120"/>
      <c r="AF20" s="120"/>
      <c r="AG20" s="120"/>
      <c r="AH20" s="120"/>
      <c r="AI20" s="120"/>
      <c r="AJ20" s="150">
        <f t="shared" si="4"/>
        <v>0</v>
      </c>
      <c r="AK20" s="127"/>
      <c r="AL20" s="134"/>
      <c r="AM20" s="134"/>
      <c r="AN20" s="134"/>
      <c r="AO20" s="121"/>
      <c r="AP20" s="203">
        <f t="shared" si="5"/>
        <v>0</v>
      </c>
      <c r="AQ20" s="127"/>
      <c r="AR20" s="207"/>
      <c r="AS20" s="207"/>
      <c r="AT20" s="207"/>
      <c r="AU20" s="207"/>
      <c r="AV20" s="127"/>
      <c r="AW20" s="127"/>
      <c r="AX20" s="119"/>
      <c r="AY20" s="127"/>
      <c r="AZ20" s="127"/>
      <c r="BA20" s="127"/>
      <c r="BB20" s="127"/>
      <c r="BC20" s="127"/>
      <c r="BD20" s="127"/>
      <c r="BE20" s="119"/>
      <c r="BF20" s="119"/>
      <c r="BG20" s="119"/>
      <c r="BH20" s="119"/>
      <c r="BI20" s="119"/>
      <c r="BJ20" s="119"/>
      <c r="BK20" s="119"/>
      <c r="BL20" s="127"/>
      <c r="BM20" s="127"/>
      <c r="BN20" s="135"/>
      <c r="BO20" s="127"/>
      <c r="BP20" s="135"/>
      <c r="BQ20" s="122"/>
      <c r="BR20" s="135"/>
      <c r="BS20" s="127"/>
      <c r="BT20" s="127"/>
      <c r="BU20" s="127"/>
      <c r="BV20" s="119"/>
      <c r="BW20" s="119"/>
      <c r="BX20" s="148">
        <f t="shared" si="6"/>
        <v>0</v>
      </c>
      <c r="BY20" s="148">
        <f t="shared" si="6"/>
        <v>0</v>
      </c>
      <c r="BZ20" s="127"/>
      <c r="CA20" s="123"/>
      <c r="CB20" s="119"/>
      <c r="CC20" s="120"/>
      <c r="CD20" s="119"/>
      <c r="CE20" s="121"/>
      <c r="CF20" s="119"/>
      <c r="CG20" s="202"/>
      <c r="CH20" s="119"/>
      <c r="CI20" s="125"/>
      <c r="CJ20" s="119"/>
      <c r="CK20" s="124"/>
    </row>
    <row r="21" spans="1:89" s="128" customFormat="1" ht="22.5" customHeight="1">
      <c r="A21" s="113" t="s">
        <v>120</v>
      </c>
      <c r="B21" s="129"/>
      <c r="C21" s="114"/>
      <c r="D21" s="131"/>
      <c r="E21" s="132"/>
      <c r="F21" s="133"/>
      <c r="G21" s="133"/>
      <c r="H21" s="133"/>
      <c r="I21" s="133"/>
      <c r="J21" s="133"/>
      <c r="K21" s="127"/>
      <c r="L21" s="127"/>
      <c r="M21" s="127"/>
      <c r="N21" s="127"/>
      <c r="O21" s="119"/>
      <c r="P21" s="119"/>
      <c r="Q21" s="148">
        <f t="shared" si="2"/>
        <v>0</v>
      </c>
      <c r="R21" s="148">
        <f t="shared" si="3"/>
        <v>0</v>
      </c>
      <c r="S21" s="118">
        <f t="shared" si="0"/>
        <v>0</v>
      </c>
      <c r="T21" s="127"/>
      <c r="U21" s="118"/>
      <c r="V21" s="118"/>
      <c r="W21" s="149">
        <f t="shared" si="1"/>
        <v>0</v>
      </c>
      <c r="X21" s="127"/>
      <c r="Y21" s="120"/>
      <c r="Z21" s="120"/>
      <c r="AA21" s="120"/>
      <c r="AB21" s="120"/>
      <c r="AC21" s="120"/>
      <c r="AD21" s="120"/>
      <c r="AE21" s="120"/>
      <c r="AF21" s="120"/>
      <c r="AG21" s="120"/>
      <c r="AH21" s="120"/>
      <c r="AI21" s="120"/>
      <c r="AJ21" s="150">
        <f t="shared" si="4"/>
        <v>0</v>
      </c>
      <c r="AK21" s="127"/>
      <c r="AL21" s="134"/>
      <c r="AM21" s="134"/>
      <c r="AN21" s="134"/>
      <c r="AO21" s="121"/>
      <c r="AP21" s="203">
        <f t="shared" si="5"/>
        <v>0</v>
      </c>
      <c r="AQ21" s="127"/>
      <c r="AR21" s="207"/>
      <c r="AS21" s="207"/>
      <c r="AT21" s="207"/>
      <c r="AU21" s="207"/>
      <c r="AV21" s="127"/>
      <c r="AW21" s="127"/>
      <c r="AX21" s="119"/>
      <c r="AY21" s="127"/>
      <c r="AZ21" s="127"/>
      <c r="BA21" s="127"/>
      <c r="BB21" s="127"/>
      <c r="BC21" s="127"/>
      <c r="BD21" s="127"/>
      <c r="BE21" s="119"/>
      <c r="BF21" s="119"/>
      <c r="BG21" s="119"/>
      <c r="BH21" s="119"/>
      <c r="BI21" s="119"/>
      <c r="BJ21" s="119"/>
      <c r="BK21" s="119"/>
      <c r="BL21" s="127"/>
      <c r="BM21" s="127"/>
      <c r="BN21" s="135"/>
      <c r="BO21" s="127"/>
      <c r="BP21" s="135"/>
      <c r="BQ21" s="122"/>
      <c r="BR21" s="135"/>
      <c r="BS21" s="127"/>
      <c r="BT21" s="127"/>
      <c r="BU21" s="127"/>
      <c r="BV21" s="119"/>
      <c r="BW21" s="119"/>
      <c r="BX21" s="148">
        <f t="shared" si="6"/>
        <v>0</v>
      </c>
      <c r="BY21" s="148">
        <f t="shared" si="6"/>
        <v>0</v>
      </c>
      <c r="BZ21" s="127"/>
      <c r="CA21" s="123"/>
      <c r="CB21" s="119"/>
      <c r="CC21" s="120"/>
      <c r="CD21" s="119"/>
      <c r="CE21" s="121"/>
      <c r="CF21" s="119"/>
      <c r="CG21" s="202"/>
      <c r="CH21" s="119"/>
      <c r="CI21" s="125"/>
      <c r="CJ21" s="119"/>
      <c r="CK21" s="124"/>
    </row>
    <row r="22" spans="1:89" s="128" customFormat="1" ht="22.5" customHeight="1">
      <c r="A22" s="113" t="s">
        <v>121</v>
      </c>
      <c r="B22" s="129"/>
      <c r="C22" s="114"/>
      <c r="D22" s="131"/>
      <c r="E22" s="132"/>
      <c r="F22" s="133"/>
      <c r="G22" s="133"/>
      <c r="H22" s="133"/>
      <c r="I22" s="133"/>
      <c r="J22" s="133"/>
      <c r="K22" s="127"/>
      <c r="L22" s="127"/>
      <c r="M22" s="127"/>
      <c r="N22" s="127"/>
      <c r="O22" s="119"/>
      <c r="P22" s="119"/>
      <c r="Q22" s="148">
        <f t="shared" si="2"/>
        <v>0</v>
      </c>
      <c r="R22" s="148">
        <f t="shared" si="3"/>
        <v>0</v>
      </c>
      <c r="S22" s="118">
        <f t="shared" si="0"/>
        <v>0</v>
      </c>
      <c r="T22" s="127"/>
      <c r="U22" s="118"/>
      <c r="V22" s="118"/>
      <c r="W22" s="149">
        <f t="shared" si="1"/>
        <v>0</v>
      </c>
      <c r="X22" s="127"/>
      <c r="Y22" s="120"/>
      <c r="Z22" s="120"/>
      <c r="AA22" s="120"/>
      <c r="AB22" s="120"/>
      <c r="AC22" s="120"/>
      <c r="AD22" s="120"/>
      <c r="AE22" s="120"/>
      <c r="AF22" s="120"/>
      <c r="AG22" s="120"/>
      <c r="AH22" s="120"/>
      <c r="AI22" s="120"/>
      <c r="AJ22" s="150">
        <f t="shared" si="4"/>
        <v>0</v>
      </c>
      <c r="AK22" s="127"/>
      <c r="AL22" s="134"/>
      <c r="AM22" s="134"/>
      <c r="AN22" s="134"/>
      <c r="AO22" s="121"/>
      <c r="AP22" s="203">
        <f t="shared" si="5"/>
        <v>0</v>
      </c>
      <c r="AQ22" s="127"/>
      <c r="AR22" s="207"/>
      <c r="AS22" s="207"/>
      <c r="AT22" s="207"/>
      <c r="AU22" s="207"/>
      <c r="AV22" s="127"/>
      <c r="AW22" s="127"/>
      <c r="AX22" s="119"/>
      <c r="AY22" s="127"/>
      <c r="AZ22" s="127"/>
      <c r="BA22" s="127"/>
      <c r="BB22" s="127"/>
      <c r="BC22" s="127"/>
      <c r="BD22" s="127"/>
      <c r="BE22" s="119"/>
      <c r="BF22" s="119"/>
      <c r="BG22" s="119"/>
      <c r="BH22" s="119"/>
      <c r="BI22" s="119"/>
      <c r="BJ22" s="119"/>
      <c r="BK22" s="119"/>
      <c r="BL22" s="127"/>
      <c r="BM22" s="127"/>
      <c r="BN22" s="135"/>
      <c r="BO22" s="127"/>
      <c r="BP22" s="135"/>
      <c r="BQ22" s="122"/>
      <c r="BR22" s="135"/>
      <c r="BS22" s="127"/>
      <c r="BT22" s="127"/>
      <c r="BU22" s="127"/>
      <c r="BV22" s="119"/>
      <c r="BW22" s="119"/>
      <c r="BX22" s="148">
        <f t="shared" si="6"/>
        <v>0</v>
      </c>
      <c r="BY22" s="148">
        <f t="shared" si="6"/>
        <v>0</v>
      </c>
      <c r="BZ22" s="127"/>
      <c r="CA22" s="123"/>
      <c r="CB22" s="119"/>
      <c r="CC22" s="120"/>
      <c r="CD22" s="119"/>
      <c r="CE22" s="121"/>
      <c r="CF22" s="119"/>
      <c r="CG22" s="202"/>
      <c r="CH22" s="119"/>
      <c r="CI22" s="125"/>
      <c r="CJ22" s="119"/>
      <c r="CK22" s="124"/>
    </row>
    <row r="23" spans="1:89" s="128" customFormat="1" ht="22.5" customHeight="1">
      <c r="A23" s="113" t="s">
        <v>122</v>
      </c>
      <c r="B23" s="129"/>
      <c r="C23" s="114"/>
      <c r="D23" s="131"/>
      <c r="E23" s="132"/>
      <c r="F23" s="133"/>
      <c r="G23" s="133"/>
      <c r="H23" s="133"/>
      <c r="I23" s="133"/>
      <c r="J23" s="133"/>
      <c r="K23" s="127"/>
      <c r="L23" s="127"/>
      <c r="M23" s="127"/>
      <c r="N23" s="127"/>
      <c r="O23" s="119"/>
      <c r="P23" s="119"/>
      <c r="Q23" s="148">
        <f t="shared" si="2"/>
        <v>0</v>
      </c>
      <c r="R23" s="148">
        <f t="shared" si="3"/>
        <v>0</v>
      </c>
      <c r="S23" s="118">
        <f t="shared" si="0"/>
        <v>0</v>
      </c>
      <c r="T23" s="127"/>
      <c r="U23" s="118"/>
      <c r="V23" s="118"/>
      <c r="W23" s="149">
        <f t="shared" si="1"/>
        <v>0</v>
      </c>
      <c r="X23" s="127"/>
      <c r="Y23" s="120"/>
      <c r="Z23" s="120"/>
      <c r="AA23" s="120"/>
      <c r="AB23" s="120"/>
      <c r="AC23" s="120"/>
      <c r="AD23" s="120"/>
      <c r="AE23" s="120"/>
      <c r="AF23" s="120"/>
      <c r="AG23" s="120"/>
      <c r="AH23" s="120"/>
      <c r="AI23" s="120"/>
      <c r="AJ23" s="150">
        <f t="shared" si="4"/>
        <v>0</v>
      </c>
      <c r="AK23" s="127"/>
      <c r="AL23" s="134"/>
      <c r="AM23" s="134"/>
      <c r="AN23" s="134"/>
      <c r="AO23" s="121"/>
      <c r="AP23" s="203">
        <f t="shared" si="5"/>
        <v>0</v>
      </c>
      <c r="AQ23" s="127"/>
      <c r="AR23" s="207"/>
      <c r="AS23" s="207"/>
      <c r="AT23" s="207"/>
      <c r="AU23" s="207"/>
      <c r="AV23" s="127"/>
      <c r="AW23" s="127"/>
      <c r="AX23" s="119"/>
      <c r="AY23" s="127"/>
      <c r="AZ23" s="127"/>
      <c r="BA23" s="127"/>
      <c r="BB23" s="127"/>
      <c r="BC23" s="127"/>
      <c r="BD23" s="127"/>
      <c r="BE23" s="119"/>
      <c r="BF23" s="119"/>
      <c r="BG23" s="119"/>
      <c r="BH23" s="119"/>
      <c r="BI23" s="119"/>
      <c r="BJ23" s="119"/>
      <c r="BK23" s="119"/>
      <c r="BL23" s="127"/>
      <c r="BM23" s="127"/>
      <c r="BN23" s="135"/>
      <c r="BO23" s="127"/>
      <c r="BP23" s="135"/>
      <c r="BQ23" s="122"/>
      <c r="BR23" s="135"/>
      <c r="BS23" s="127"/>
      <c r="BT23" s="127"/>
      <c r="BU23" s="127"/>
      <c r="BV23" s="119"/>
      <c r="BW23" s="119"/>
      <c r="BX23" s="148">
        <f t="shared" si="6"/>
        <v>0</v>
      </c>
      <c r="BY23" s="148">
        <f t="shared" si="6"/>
        <v>0</v>
      </c>
      <c r="BZ23" s="127"/>
      <c r="CA23" s="123"/>
      <c r="CB23" s="119"/>
      <c r="CC23" s="120"/>
      <c r="CD23" s="119"/>
      <c r="CE23" s="121"/>
      <c r="CF23" s="119"/>
      <c r="CG23" s="202"/>
      <c r="CH23" s="119"/>
      <c r="CI23" s="125"/>
      <c r="CJ23" s="119"/>
      <c r="CK23" s="124"/>
    </row>
    <row r="24" spans="1:89" s="128" customFormat="1" ht="22.5" customHeight="1">
      <c r="A24" s="113" t="s">
        <v>123</v>
      </c>
      <c r="B24" s="129"/>
      <c r="C24" s="114"/>
      <c r="D24" s="131"/>
      <c r="E24" s="132"/>
      <c r="F24" s="133"/>
      <c r="G24" s="133"/>
      <c r="H24" s="133"/>
      <c r="I24" s="133"/>
      <c r="J24" s="133"/>
      <c r="K24" s="127"/>
      <c r="L24" s="127"/>
      <c r="M24" s="127"/>
      <c r="N24" s="127"/>
      <c r="O24" s="119"/>
      <c r="P24" s="119"/>
      <c r="Q24" s="148">
        <f t="shared" si="2"/>
        <v>0</v>
      </c>
      <c r="R24" s="148">
        <f t="shared" si="3"/>
        <v>0</v>
      </c>
      <c r="S24" s="118">
        <f t="shared" si="0"/>
        <v>0</v>
      </c>
      <c r="T24" s="127"/>
      <c r="U24" s="118"/>
      <c r="V24" s="118"/>
      <c r="W24" s="149">
        <f t="shared" si="1"/>
        <v>0</v>
      </c>
      <c r="X24" s="127"/>
      <c r="Y24" s="120"/>
      <c r="Z24" s="120"/>
      <c r="AA24" s="120"/>
      <c r="AB24" s="120"/>
      <c r="AC24" s="120"/>
      <c r="AD24" s="120"/>
      <c r="AE24" s="120"/>
      <c r="AF24" s="120"/>
      <c r="AG24" s="120"/>
      <c r="AH24" s="120"/>
      <c r="AI24" s="120"/>
      <c r="AJ24" s="150">
        <f t="shared" si="4"/>
        <v>0</v>
      </c>
      <c r="AK24" s="127"/>
      <c r="AL24" s="134"/>
      <c r="AM24" s="134"/>
      <c r="AN24" s="134"/>
      <c r="AO24" s="121"/>
      <c r="AP24" s="203">
        <f t="shared" si="5"/>
        <v>0</v>
      </c>
      <c r="AQ24" s="127"/>
      <c r="AR24" s="207"/>
      <c r="AS24" s="207"/>
      <c r="AT24" s="207"/>
      <c r="AU24" s="207"/>
      <c r="AV24" s="127"/>
      <c r="AW24" s="127"/>
      <c r="AX24" s="119"/>
      <c r="AY24" s="127"/>
      <c r="AZ24" s="127"/>
      <c r="BA24" s="127"/>
      <c r="BB24" s="127"/>
      <c r="BC24" s="127"/>
      <c r="BD24" s="127"/>
      <c r="BE24" s="119"/>
      <c r="BF24" s="119"/>
      <c r="BG24" s="119"/>
      <c r="BH24" s="119"/>
      <c r="BI24" s="119"/>
      <c r="BJ24" s="119"/>
      <c r="BK24" s="119"/>
      <c r="BL24" s="127"/>
      <c r="BM24" s="127"/>
      <c r="BN24" s="135"/>
      <c r="BO24" s="127"/>
      <c r="BP24" s="135"/>
      <c r="BQ24" s="122"/>
      <c r="BR24" s="135"/>
      <c r="BS24" s="127"/>
      <c r="BT24" s="127"/>
      <c r="BU24" s="127"/>
      <c r="BV24" s="119"/>
      <c r="BW24" s="119"/>
      <c r="BX24" s="148">
        <f t="shared" si="6"/>
        <v>0</v>
      </c>
      <c r="BY24" s="148">
        <f t="shared" si="6"/>
        <v>0</v>
      </c>
      <c r="BZ24" s="127"/>
      <c r="CA24" s="123"/>
      <c r="CB24" s="119"/>
      <c r="CC24" s="120"/>
      <c r="CD24" s="119"/>
      <c r="CE24" s="121"/>
      <c r="CF24" s="119"/>
      <c r="CG24" s="202"/>
      <c r="CH24" s="119"/>
      <c r="CI24" s="125"/>
      <c r="CJ24" s="119"/>
      <c r="CK24" s="124"/>
    </row>
    <row r="25" spans="1:89" s="128" customFormat="1" ht="22.5" customHeight="1">
      <c r="A25" s="113" t="s">
        <v>124</v>
      </c>
      <c r="B25" s="129"/>
      <c r="C25" s="114"/>
      <c r="D25" s="131"/>
      <c r="E25" s="132"/>
      <c r="F25" s="133"/>
      <c r="G25" s="133"/>
      <c r="H25" s="133"/>
      <c r="I25" s="133"/>
      <c r="J25" s="133"/>
      <c r="K25" s="127"/>
      <c r="L25" s="127"/>
      <c r="M25" s="127"/>
      <c r="N25" s="127"/>
      <c r="O25" s="119"/>
      <c r="P25" s="119"/>
      <c r="Q25" s="148">
        <f t="shared" si="2"/>
        <v>0</v>
      </c>
      <c r="R25" s="148">
        <f t="shared" si="3"/>
        <v>0</v>
      </c>
      <c r="S25" s="118">
        <f t="shared" si="0"/>
        <v>0</v>
      </c>
      <c r="T25" s="127"/>
      <c r="U25" s="118"/>
      <c r="V25" s="118"/>
      <c r="W25" s="149">
        <f t="shared" si="1"/>
        <v>0</v>
      </c>
      <c r="X25" s="127"/>
      <c r="Y25" s="120"/>
      <c r="Z25" s="120"/>
      <c r="AA25" s="120"/>
      <c r="AB25" s="120"/>
      <c r="AC25" s="120"/>
      <c r="AD25" s="120"/>
      <c r="AE25" s="120"/>
      <c r="AF25" s="120"/>
      <c r="AG25" s="120"/>
      <c r="AH25" s="120"/>
      <c r="AI25" s="120"/>
      <c r="AJ25" s="150">
        <f t="shared" si="4"/>
        <v>0</v>
      </c>
      <c r="AK25" s="127"/>
      <c r="AL25" s="134"/>
      <c r="AM25" s="134"/>
      <c r="AN25" s="134"/>
      <c r="AO25" s="121"/>
      <c r="AP25" s="203">
        <f t="shared" si="5"/>
        <v>0</v>
      </c>
      <c r="AQ25" s="127"/>
      <c r="AR25" s="207"/>
      <c r="AS25" s="207"/>
      <c r="AT25" s="207"/>
      <c r="AU25" s="207"/>
      <c r="AV25" s="127"/>
      <c r="AW25" s="127"/>
      <c r="AX25" s="119"/>
      <c r="AY25" s="127"/>
      <c r="AZ25" s="127"/>
      <c r="BA25" s="127"/>
      <c r="BB25" s="127"/>
      <c r="BC25" s="127"/>
      <c r="BD25" s="127"/>
      <c r="BE25" s="119"/>
      <c r="BF25" s="119"/>
      <c r="BG25" s="119"/>
      <c r="BH25" s="119"/>
      <c r="BI25" s="119"/>
      <c r="BJ25" s="119"/>
      <c r="BK25" s="119"/>
      <c r="BL25" s="127"/>
      <c r="BM25" s="127"/>
      <c r="BN25" s="135"/>
      <c r="BO25" s="127"/>
      <c r="BP25" s="135"/>
      <c r="BQ25" s="122"/>
      <c r="BR25" s="135"/>
      <c r="BS25" s="127"/>
      <c r="BT25" s="127"/>
      <c r="BU25" s="127"/>
      <c r="BV25" s="119"/>
      <c r="BW25" s="119"/>
      <c r="BX25" s="148">
        <f t="shared" si="6"/>
        <v>0</v>
      </c>
      <c r="BY25" s="148">
        <f t="shared" si="6"/>
        <v>0</v>
      </c>
      <c r="BZ25" s="127"/>
      <c r="CA25" s="123"/>
      <c r="CB25" s="119"/>
      <c r="CC25" s="120"/>
      <c r="CD25" s="119"/>
      <c r="CE25" s="121"/>
      <c r="CF25" s="119"/>
      <c r="CG25" s="202"/>
      <c r="CH25" s="119"/>
      <c r="CI25" s="125"/>
      <c r="CJ25" s="119"/>
      <c r="CK25" s="124"/>
    </row>
    <row r="26" spans="1:89" s="128" customFormat="1" ht="22.5" customHeight="1">
      <c r="A26" s="113" t="s">
        <v>125</v>
      </c>
      <c r="B26" s="129"/>
      <c r="C26" s="114"/>
      <c r="D26" s="131"/>
      <c r="E26" s="132"/>
      <c r="F26" s="133"/>
      <c r="G26" s="133"/>
      <c r="H26" s="133"/>
      <c r="I26" s="133"/>
      <c r="J26" s="133"/>
      <c r="K26" s="127"/>
      <c r="L26" s="127"/>
      <c r="M26" s="127"/>
      <c r="N26" s="127"/>
      <c r="O26" s="119"/>
      <c r="P26" s="119"/>
      <c r="Q26" s="148">
        <f t="shared" si="2"/>
        <v>0</v>
      </c>
      <c r="R26" s="148">
        <f t="shared" si="3"/>
        <v>0</v>
      </c>
      <c r="S26" s="118">
        <f t="shared" si="0"/>
        <v>0</v>
      </c>
      <c r="T26" s="127"/>
      <c r="U26" s="118"/>
      <c r="V26" s="118"/>
      <c r="W26" s="149">
        <f t="shared" si="1"/>
        <v>0</v>
      </c>
      <c r="X26" s="127"/>
      <c r="Y26" s="120"/>
      <c r="Z26" s="120"/>
      <c r="AA26" s="120"/>
      <c r="AB26" s="120"/>
      <c r="AC26" s="120"/>
      <c r="AD26" s="120"/>
      <c r="AE26" s="120"/>
      <c r="AF26" s="120"/>
      <c r="AG26" s="120"/>
      <c r="AH26" s="120"/>
      <c r="AI26" s="120"/>
      <c r="AJ26" s="150">
        <f t="shared" si="4"/>
        <v>0</v>
      </c>
      <c r="AK26" s="127"/>
      <c r="AL26" s="134"/>
      <c r="AM26" s="134"/>
      <c r="AN26" s="134"/>
      <c r="AO26" s="121"/>
      <c r="AP26" s="203">
        <f t="shared" si="5"/>
        <v>0</v>
      </c>
      <c r="AQ26" s="127"/>
      <c r="AR26" s="207"/>
      <c r="AS26" s="207"/>
      <c r="AT26" s="207"/>
      <c r="AU26" s="207"/>
      <c r="AV26" s="127"/>
      <c r="AW26" s="127"/>
      <c r="AX26" s="119"/>
      <c r="AY26" s="127"/>
      <c r="AZ26" s="127"/>
      <c r="BA26" s="127"/>
      <c r="BB26" s="127"/>
      <c r="BC26" s="127"/>
      <c r="BD26" s="127"/>
      <c r="BE26" s="119"/>
      <c r="BF26" s="119"/>
      <c r="BG26" s="119"/>
      <c r="BH26" s="119"/>
      <c r="BI26" s="119"/>
      <c r="BJ26" s="119"/>
      <c r="BK26" s="119"/>
      <c r="BL26" s="127"/>
      <c r="BM26" s="127"/>
      <c r="BN26" s="135"/>
      <c r="BO26" s="127"/>
      <c r="BP26" s="135"/>
      <c r="BQ26" s="122"/>
      <c r="BR26" s="135"/>
      <c r="BS26" s="127"/>
      <c r="BT26" s="127"/>
      <c r="BU26" s="127"/>
      <c r="BV26" s="119"/>
      <c r="BW26" s="119"/>
      <c r="BX26" s="148">
        <f t="shared" si="6"/>
        <v>0</v>
      </c>
      <c r="BY26" s="148">
        <f t="shared" si="6"/>
        <v>0</v>
      </c>
      <c r="BZ26" s="127"/>
      <c r="CA26" s="123"/>
      <c r="CB26" s="119"/>
      <c r="CC26" s="120"/>
      <c r="CD26" s="119"/>
      <c r="CE26" s="121"/>
      <c r="CF26" s="119"/>
      <c r="CG26" s="202"/>
      <c r="CH26" s="119"/>
      <c r="CI26" s="125"/>
      <c r="CJ26" s="119"/>
      <c r="CK26" s="124"/>
    </row>
    <row r="27" spans="1:89" s="128" customFormat="1" ht="22.5" customHeight="1">
      <c r="A27" s="113" t="s">
        <v>126</v>
      </c>
      <c r="B27" s="129"/>
      <c r="C27" s="114"/>
      <c r="D27" s="131"/>
      <c r="E27" s="132"/>
      <c r="F27" s="133"/>
      <c r="G27" s="133"/>
      <c r="H27" s="133"/>
      <c r="I27" s="133"/>
      <c r="J27" s="133"/>
      <c r="K27" s="127"/>
      <c r="L27" s="127"/>
      <c r="M27" s="127"/>
      <c r="N27" s="127"/>
      <c r="O27" s="119"/>
      <c r="P27" s="119"/>
      <c r="Q27" s="148">
        <f t="shared" si="2"/>
        <v>0</v>
      </c>
      <c r="R27" s="148">
        <f t="shared" si="3"/>
        <v>0</v>
      </c>
      <c r="S27" s="118">
        <f t="shared" si="0"/>
        <v>0</v>
      </c>
      <c r="T27" s="127"/>
      <c r="U27" s="118"/>
      <c r="V27" s="118"/>
      <c r="W27" s="149">
        <f t="shared" si="1"/>
        <v>0</v>
      </c>
      <c r="X27" s="127"/>
      <c r="Y27" s="120"/>
      <c r="Z27" s="120"/>
      <c r="AA27" s="120"/>
      <c r="AB27" s="120"/>
      <c r="AC27" s="120"/>
      <c r="AD27" s="120"/>
      <c r="AE27" s="120"/>
      <c r="AF27" s="120"/>
      <c r="AG27" s="120"/>
      <c r="AH27" s="120"/>
      <c r="AI27" s="120"/>
      <c r="AJ27" s="150">
        <f t="shared" si="4"/>
        <v>0</v>
      </c>
      <c r="AK27" s="127"/>
      <c r="AL27" s="134"/>
      <c r="AM27" s="134"/>
      <c r="AN27" s="134"/>
      <c r="AO27" s="121"/>
      <c r="AP27" s="203">
        <f t="shared" si="5"/>
        <v>0</v>
      </c>
      <c r="AQ27" s="127"/>
      <c r="AR27" s="207"/>
      <c r="AS27" s="207"/>
      <c r="AT27" s="207"/>
      <c r="AU27" s="207"/>
      <c r="AV27" s="127"/>
      <c r="AW27" s="127"/>
      <c r="AX27" s="119"/>
      <c r="AY27" s="127"/>
      <c r="AZ27" s="127"/>
      <c r="BA27" s="127"/>
      <c r="BB27" s="127"/>
      <c r="BC27" s="127"/>
      <c r="BD27" s="127"/>
      <c r="BE27" s="119"/>
      <c r="BF27" s="119"/>
      <c r="BG27" s="119"/>
      <c r="BH27" s="119"/>
      <c r="BI27" s="119"/>
      <c r="BJ27" s="119"/>
      <c r="BK27" s="119"/>
      <c r="BL27" s="127"/>
      <c r="BM27" s="127"/>
      <c r="BN27" s="135"/>
      <c r="BO27" s="127"/>
      <c r="BP27" s="135"/>
      <c r="BQ27" s="122"/>
      <c r="BR27" s="135"/>
      <c r="BS27" s="127"/>
      <c r="BT27" s="127"/>
      <c r="BU27" s="127"/>
      <c r="BV27" s="119"/>
      <c r="BW27" s="119"/>
      <c r="BX27" s="148">
        <f t="shared" si="6"/>
        <v>0</v>
      </c>
      <c r="BY27" s="148">
        <f t="shared" si="6"/>
        <v>0</v>
      </c>
      <c r="BZ27" s="127"/>
      <c r="CA27" s="123"/>
      <c r="CB27" s="119"/>
      <c r="CC27" s="120"/>
      <c r="CD27" s="119"/>
      <c r="CE27" s="121"/>
      <c r="CF27" s="119"/>
      <c r="CG27" s="202"/>
      <c r="CH27" s="119"/>
      <c r="CI27" s="125"/>
      <c r="CJ27" s="119"/>
      <c r="CK27" s="124"/>
    </row>
    <row r="28" spans="1:89" s="128" customFormat="1" ht="22.5" customHeight="1">
      <c r="A28" s="113" t="s">
        <v>127</v>
      </c>
      <c r="B28" s="129"/>
      <c r="C28" s="114"/>
      <c r="D28" s="131"/>
      <c r="E28" s="132"/>
      <c r="F28" s="133"/>
      <c r="G28" s="133"/>
      <c r="H28" s="133"/>
      <c r="I28" s="133"/>
      <c r="J28" s="133"/>
      <c r="K28" s="127"/>
      <c r="L28" s="127"/>
      <c r="M28" s="127"/>
      <c r="N28" s="127"/>
      <c r="O28" s="119"/>
      <c r="P28" s="119"/>
      <c r="Q28" s="148">
        <f t="shared" si="2"/>
        <v>0</v>
      </c>
      <c r="R28" s="148">
        <f t="shared" si="3"/>
        <v>0</v>
      </c>
      <c r="S28" s="118">
        <f t="shared" si="0"/>
        <v>0</v>
      </c>
      <c r="T28" s="127"/>
      <c r="U28" s="118"/>
      <c r="V28" s="118"/>
      <c r="W28" s="149">
        <f t="shared" si="1"/>
        <v>0</v>
      </c>
      <c r="X28" s="127"/>
      <c r="Y28" s="120"/>
      <c r="Z28" s="120"/>
      <c r="AA28" s="120"/>
      <c r="AB28" s="120"/>
      <c r="AC28" s="120"/>
      <c r="AD28" s="120"/>
      <c r="AE28" s="120"/>
      <c r="AF28" s="120"/>
      <c r="AG28" s="120"/>
      <c r="AH28" s="120"/>
      <c r="AI28" s="120"/>
      <c r="AJ28" s="150">
        <f t="shared" si="4"/>
        <v>0</v>
      </c>
      <c r="AK28" s="127"/>
      <c r="AL28" s="134"/>
      <c r="AM28" s="134"/>
      <c r="AN28" s="134"/>
      <c r="AO28" s="121"/>
      <c r="AP28" s="203">
        <f t="shared" si="5"/>
        <v>0</v>
      </c>
      <c r="AQ28" s="127"/>
      <c r="AR28" s="207"/>
      <c r="AS28" s="207"/>
      <c r="AT28" s="207"/>
      <c r="AU28" s="207"/>
      <c r="AV28" s="127"/>
      <c r="AW28" s="127"/>
      <c r="AX28" s="119"/>
      <c r="AY28" s="127"/>
      <c r="AZ28" s="127"/>
      <c r="BA28" s="127"/>
      <c r="BB28" s="127"/>
      <c r="BC28" s="127"/>
      <c r="BD28" s="127"/>
      <c r="BE28" s="119"/>
      <c r="BF28" s="119"/>
      <c r="BG28" s="119"/>
      <c r="BH28" s="119"/>
      <c r="BI28" s="119"/>
      <c r="BJ28" s="119"/>
      <c r="BK28" s="119"/>
      <c r="BL28" s="127"/>
      <c r="BM28" s="127"/>
      <c r="BN28" s="135"/>
      <c r="BO28" s="127"/>
      <c r="BP28" s="135"/>
      <c r="BQ28" s="122"/>
      <c r="BR28" s="135"/>
      <c r="BS28" s="127"/>
      <c r="BT28" s="127"/>
      <c r="BU28" s="127"/>
      <c r="BV28" s="119"/>
      <c r="BW28" s="119"/>
      <c r="BX28" s="148">
        <f t="shared" si="6"/>
        <v>0</v>
      </c>
      <c r="BY28" s="148">
        <f t="shared" si="6"/>
        <v>0</v>
      </c>
      <c r="BZ28" s="127"/>
      <c r="CA28" s="123"/>
      <c r="CB28" s="119"/>
      <c r="CC28" s="120"/>
      <c r="CD28" s="119"/>
      <c r="CE28" s="121"/>
      <c r="CF28" s="119"/>
      <c r="CG28" s="202"/>
      <c r="CH28" s="119"/>
      <c r="CI28" s="125"/>
      <c r="CJ28" s="119"/>
      <c r="CK28" s="124"/>
    </row>
    <row r="29" spans="1:89" s="128" customFormat="1" ht="22.5" customHeight="1">
      <c r="A29" s="113" t="s">
        <v>128</v>
      </c>
      <c r="B29" s="129"/>
      <c r="C29" s="114"/>
      <c r="D29" s="131"/>
      <c r="E29" s="132"/>
      <c r="F29" s="133"/>
      <c r="G29" s="133"/>
      <c r="H29" s="133"/>
      <c r="I29" s="133"/>
      <c r="J29" s="133"/>
      <c r="K29" s="127"/>
      <c r="L29" s="127"/>
      <c r="M29" s="127"/>
      <c r="N29" s="127"/>
      <c r="O29" s="119"/>
      <c r="P29" s="119"/>
      <c r="Q29" s="148">
        <f t="shared" si="2"/>
        <v>0</v>
      </c>
      <c r="R29" s="148">
        <f t="shared" si="3"/>
        <v>0</v>
      </c>
      <c r="S29" s="118">
        <f t="shared" si="0"/>
        <v>0</v>
      </c>
      <c r="T29" s="127"/>
      <c r="U29" s="118"/>
      <c r="V29" s="118"/>
      <c r="W29" s="149">
        <f t="shared" si="1"/>
        <v>0</v>
      </c>
      <c r="X29" s="127"/>
      <c r="Y29" s="120"/>
      <c r="Z29" s="120"/>
      <c r="AA29" s="120"/>
      <c r="AB29" s="120"/>
      <c r="AC29" s="120"/>
      <c r="AD29" s="120"/>
      <c r="AE29" s="120"/>
      <c r="AF29" s="120"/>
      <c r="AG29" s="120"/>
      <c r="AH29" s="120"/>
      <c r="AI29" s="120"/>
      <c r="AJ29" s="150">
        <f t="shared" si="4"/>
        <v>0</v>
      </c>
      <c r="AK29" s="127"/>
      <c r="AL29" s="134"/>
      <c r="AM29" s="134"/>
      <c r="AN29" s="134"/>
      <c r="AO29" s="121"/>
      <c r="AP29" s="203">
        <f t="shared" si="5"/>
        <v>0</v>
      </c>
      <c r="AQ29" s="127"/>
      <c r="AR29" s="207"/>
      <c r="AS29" s="207"/>
      <c r="AT29" s="207"/>
      <c r="AU29" s="207"/>
      <c r="AV29" s="127"/>
      <c r="AW29" s="127"/>
      <c r="AX29" s="119"/>
      <c r="AY29" s="127"/>
      <c r="AZ29" s="127"/>
      <c r="BA29" s="127"/>
      <c r="BB29" s="127"/>
      <c r="BC29" s="127"/>
      <c r="BD29" s="127"/>
      <c r="BE29" s="119"/>
      <c r="BF29" s="119"/>
      <c r="BG29" s="119"/>
      <c r="BH29" s="119"/>
      <c r="BI29" s="119"/>
      <c r="BJ29" s="119"/>
      <c r="BK29" s="119"/>
      <c r="BL29" s="127"/>
      <c r="BM29" s="127"/>
      <c r="BN29" s="135"/>
      <c r="BO29" s="127"/>
      <c r="BP29" s="135"/>
      <c r="BQ29" s="122"/>
      <c r="BR29" s="135"/>
      <c r="BS29" s="127"/>
      <c r="BT29" s="127"/>
      <c r="BU29" s="127"/>
      <c r="BV29" s="119"/>
      <c r="BW29" s="119"/>
      <c r="BX29" s="148">
        <f t="shared" si="6"/>
        <v>0</v>
      </c>
      <c r="BY29" s="148">
        <f t="shared" si="6"/>
        <v>0</v>
      </c>
      <c r="BZ29" s="127"/>
      <c r="CA29" s="123"/>
      <c r="CB29" s="119"/>
      <c r="CC29" s="120"/>
      <c r="CD29" s="119"/>
      <c r="CE29" s="121"/>
      <c r="CF29" s="119"/>
      <c r="CG29" s="202"/>
      <c r="CH29" s="119"/>
      <c r="CI29" s="125"/>
      <c r="CJ29" s="119"/>
      <c r="CK29" s="124"/>
    </row>
    <row r="30" spans="1:89" s="128" customFormat="1" ht="22.5" customHeight="1">
      <c r="A30" s="113" t="s">
        <v>129</v>
      </c>
      <c r="B30" s="129"/>
      <c r="C30" s="114"/>
      <c r="D30" s="131"/>
      <c r="E30" s="132"/>
      <c r="F30" s="133"/>
      <c r="G30" s="133"/>
      <c r="H30" s="133"/>
      <c r="I30" s="133"/>
      <c r="J30" s="133"/>
      <c r="K30" s="127"/>
      <c r="L30" s="127"/>
      <c r="M30" s="127"/>
      <c r="N30" s="127"/>
      <c r="O30" s="119"/>
      <c r="P30" s="119"/>
      <c r="Q30" s="148">
        <f t="shared" si="2"/>
        <v>0</v>
      </c>
      <c r="R30" s="148">
        <f t="shared" si="3"/>
        <v>0</v>
      </c>
      <c r="S30" s="118">
        <f t="shared" si="0"/>
        <v>0</v>
      </c>
      <c r="T30" s="127"/>
      <c r="U30" s="118"/>
      <c r="V30" s="118"/>
      <c r="W30" s="149">
        <f t="shared" si="1"/>
        <v>0</v>
      </c>
      <c r="X30" s="127"/>
      <c r="Y30" s="120"/>
      <c r="Z30" s="120"/>
      <c r="AA30" s="120"/>
      <c r="AB30" s="120"/>
      <c r="AC30" s="120"/>
      <c r="AD30" s="120"/>
      <c r="AE30" s="120"/>
      <c r="AF30" s="120"/>
      <c r="AG30" s="120"/>
      <c r="AH30" s="120"/>
      <c r="AI30" s="120"/>
      <c r="AJ30" s="150">
        <f t="shared" si="4"/>
        <v>0</v>
      </c>
      <c r="AK30" s="127"/>
      <c r="AL30" s="134"/>
      <c r="AM30" s="134"/>
      <c r="AN30" s="134"/>
      <c r="AO30" s="121"/>
      <c r="AP30" s="203">
        <f t="shared" si="5"/>
        <v>0</v>
      </c>
      <c r="AQ30" s="127"/>
      <c r="AR30" s="207"/>
      <c r="AS30" s="207"/>
      <c r="AT30" s="207"/>
      <c r="AU30" s="207"/>
      <c r="AV30" s="127"/>
      <c r="AW30" s="127"/>
      <c r="AX30" s="119"/>
      <c r="AY30" s="127"/>
      <c r="AZ30" s="127"/>
      <c r="BA30" s="127"/>
      <c r="BB30" s="127"/>
      <c r="BC30" s="127"/>
      <c r="BD30" s="127"/>
      <c r="BE30" s="119"/>
      <c r="BF30" s="119"/>
      <c r="BG30" s="119"/>
      <c r="BH30" s="119"/>
      <c r="BI30" s="119"/>
      <c r="BJ30" s="119"/>
      <c r="BK30" s="119"/>
      <c r="BL30" s="127"/>
      <c r="BM30" s="127"/>
      <c r="BN30" s="135"/>
      <c r="BO30" s="127"/>
      <c r="BP30" s="135"/>
      <c r="BQ30" s="122"/>
      <c r="BR30" s="135"/>
      <c r="BS30" s="127"/>
      <c r="BT30" s="127"/>
      <c r="BU30" s="127"/>
      <c r="BV30" s="119"/>
      <c r="BW30" s="119"/>
      <c r="BX30" s="148">
        <f t="shared" si="6"/>
        <v>0</v>
      </c>
      <c r="BY30" s="148">
        <f t="shared" si="6"/>
        <v>0</v>
      </c>
      <c r="BZ30" s="127"/>
      <c r="CA30" s="123"/>
      <c r="CB30" s="119"/>
      <c r="CC30" s="120"/>
      <c r="CD30" s="119"/>
      <c r="CE30" s="121"/>
      <c r="CF30" s="119"/>
      <c r="CG30" s="202"/>
      <c r="CH30" s="119"/>
      <c r="CI30" s="125"/>
      <c r="CJ30" s="119"/>
      <c r="CK30" s="124"/>
    </row>
    <row r="31" spans="1:89" s="128" customFormat="1" ht="22.5" customHeight="1">
      <c r="A31" s="113" t="s">
        <v>130</v>
      </c>
      <c r="B31" s="129"/>
      <c r="C31" s="114"/>
      <c r="D31" s="131"/>
      <c r="E31" s="132"/>
      <c r="F31" s="133"/>
      <c r="G31" s="133"/>
      <c r="H31" s="133"/>
      <c r="I31" s="133"/>
      <c r="J31" s="133"/>
      <c r="K31" s="127"/>
      <c r="L31" s="127"/>
      <c r="M31" s="127"/>
      <c r="N31" s="127"/>
      <c r="O31" s="119"/>
      <c r="P31" s="119"/>
      <c r="Q31" s="148">
        <f t="shared" si="2"/>
        <v>0</v>
      </c>
      <c r="R31" s="148">
        <f t="shared" si="3"/>
        <v>0</v>
      </c>
      <c r="S31" s="118">
        <f t="shared" si="0"/>
        <v>0</v>
      </c>
      <c r="T31" s="127"/>
      <c r="U31" s="118"/>
      <c r="V31" s="118"/>
      <c r="W31" s="149">
        <f t="shared" si="1"/>
        <v>0</v>
      </c>
      <c r="X31" s="127"/>
      <c r="Y31" s="120"/>
      <c r="Z31" s="120"/>
      <c r="AA31" s="120"/>
      <c r="AB31" s="120"/>
      <c r="AC31" s="120"/>
      <c r="AD31" s="120"/>
      <c r="AE31" s="120"/>
      <c r="AF31" s="120"/>
      <c r="AG31" s="120"/>
      <c r="AH31" s="120"/>
      <c r="AI31" s="120"/>
      <c r="AJ31" s="150">
        <f t="shared" si="4"/>
        <v>0</v>
      </c>
      <c r="AK31" s="127"/>
      <c r="AL31" s="134"/>
      <c r="AM31" s="134"/>
      <c r="AN31" s="134"/>
      <c r="AO31" s="121"/>
      <c r="AP31" s="203">
        <f t="shared" si="5"/>
        <v>0</v>
      </c>
      <c r="AQ31" s="127"/>
      <c r="AR31" s="207"/>
      <c r="AS31" s="207"/>
      <c r="AT31" s="207"/>
      <c r="AU31" s="207"/>
      <c r="AV31" s="127"/>
      <c r="AW31" s="127"/>
      <c r="AX31" s="119"/>
      <c r="AY31" s="127"/>
      <c r="AZ31" s="127"/>
      <c r="BA31" s="127"/>
      <c r="BB31" s="127"/>
      <c r="BC31" s="127"/>
      <c r="BD31" s="127"/>
      <c r="BE31" s="119"/>
      <c r="BF31" s="119"/>
      <c r="BG31" s="119"/>
      <c r="BH31" s="119"/>
      <c r="BI31" s="119"/>
      <c r="BJ31" s="119"/>
      <c r="BK31" s="119"/>
      <c r="BL31" s="127"/>
      <c r="BM31" s="127"/>
      <c r="BN31" s="135"/>
      <c r="BO31" s="127"/>
      <c r="BP31" s="135"/>
      <c r="BQ31" s="122"/>
      <c r="BR31" s="135"/>
      <c r="BS31" s="127"/>
      <c r="BT31" s="127"/>
      <c r="BU31" s="127"/>
      <c r="BV31" s="119"/>
      <c r="BW31" s="119"/>
      <c r="BX31" s="148">
        <f t="shared" si="6"/>
        <v>0</v>
      </c>
      <c r="BY31" s="148">
        <f t="shared" si="6"/>
        <v>0</v>
      </c>
      <c r="BZ31" s="127"/>
      <c r="CA31" s="123"/>
      <c r="CB31" s="119"/>
      <c r="CC31" s="120"/>
      <c r="CD31" s="119"/>
      <c r="CE31" s="121"/>
      <c r="CF31" s="119"/>
      <c r="CG31" s="202"/>
      <c r="CH31" s="119"/>
      <c r="CI31" s="125"/>
      <c r="CJ31" s="119"/>
      <c r="CK31" s="124"/>
    </row>
    <row r="32" spans="1:89" s="128" customFormat="1" ht="22.5" customHeight="1">
      <c r="A32" s="113" t="s">
        <v>131</v>
      </c>
      <c r="B32" s="129"/>
      <c r="C32" s="114"/>
      <c r="D32" s="131"/>
      <c r="E32" s="132"/>
      <c r="F32" s="133"/>
      <c r="G32" s="133"/>
      <c r="H32" s="133"/>
      <c r="I32" s="133"/>
      <c r="J32" s="133"/>
      <c r="K32" s="127"/>
      <c r="L32" s="127"/>
      <c r="M32" s="127"/>
      <c r="N32" s="127"/>
      <c r="O32" s="119"/>
      <c r="P32" s="119"/>
      <c r="Q32" s="148">
        <f t="shared" si="2"/>
        <v>0</v>
      </c>
      <c r="R32" s="148">
        <f t="shared" si="3"/>
        <v>0</v>
      </c>
      <c r="S32" s="118">
        <f t="shared" si="0"/>
        <v>0</v>
      </c>
      <c r="T32" s="127"/>
      <c r="U32" s="118"/>
      <c r="V32" s="118"/>
      <c r="W32" s="149">
        <f t="shared" si="1"/>
        <v>0</v>
      </c>
      <c r="X32" s="127"/>
      <c r="Y32" s="120"/>
      <c r="Z32" s="120"/>
      <c r="AA32" s="120"/>
      <c r="AB32" s="120"/>
      <c r="AC32" s="120"/>
      <c r="AD32" s="120"/>
      <c r="AE32" s="120"/>
      <c r="AF32" s="120"/>
      <c r="AG32" s="120"/>
      <c r="AH32" s="120"/>
      <c r="AI32" s="120"/>
      <c r="AJ32" s="150">
        <f t="shared" si="4"/>
        <v>0</v>
      </c>
      <c r="AK32" s="127"/>
      <c r="AL32" s="134"/>
      <c r="AM32" s="134"/>
      <c r="AN32" s="134"/>
      <c r="AO32" s="121"/>
      <c r="AP32" s="203">
        <f t="shared" si="5"/>
        <v>0</v>
      </c>
      <c r="AQ32" s="127"/>
      <c r="AR32" s="207"/>
      <c r="AS32" s="207"/>
      <c r="AT32" s="207"/>
      <c r="AU32" s="207"/>
      <c r="AV32" s="127"/>
      <c r="AW32" s="127"/>
      <c r="AX32" s="119"/>
      <c r="AY32" s="127"/>
      <c r="AZ32" s="127"/>
      <c r="BA32" s="127"/>
      <c r="BB32" s="127"/>
      <c r="BC32" s="127"/>
      <c r="BD32" s="127"/>
      <c r="BE32" s="119"/>
      <c r="BF32" s="119"/>
      <c r="BG32" s="119"/>
      <c r="BH32" s="119"/>
      <c r="BI32" s="119"/>
      <c r="BJ32" s="119"/>
      <c r="BK32" s="119"/>
      <c r="BL32" s="127"/>
      <c r="BM32" s="127"/>
      <c r="BN32" s="135"/>
      <c r="BO32" s="127"/>
      <c r="BP32" s="135"/>
      <c r="BQ32" s="122"/>
      <c r="BR32" s="135"/>
      <c r="BS32" s="127"/>
      <c r="BT32" s="127"/>
      <c r="BU32" s="127"/>
      <c r="BV32" s="119"/>
      <c r="BW32" s="119"/>
      <c r="BX32" s="148">
        <f t="shared" si="6"/>
        <v>0</v>
      </c>
      <c r="BY32" s="148">
        <f t="shared" si="6"/>
        <v>0</v>
      </c>
      <c r="BZ32" s="127"/>
      <c r="CA32" s="123"/>
      <c r="CB32" s="119"/>
      <c r="CC32" s="120"/>
      <c r="CD32" s="119"/>
      <c r="CE32" s="121"/>
      <c r="CF32" s="119"/>
      <c r="CG32" s="202"/>
      <c r="CH32" s="119"/>
      <c r="CI32" s="125"/>
      <c r="CJ32" s="119"/>
      <c r="CK32" s="124"/>
    </row>
    <row r="33" spans="1:89" s="128" customFormat="1" ht="22.5" customHeight="1">
      <c r="A33" s="113" t="s">
        <v>132</v>
      </c>
      <c r="B33" s="129"/>
      <c r="C33" s="114"/>
      <c r="D33" s="131"/>
      <c r="E33" s="132"/>
      <c r="F33" s="133"/>
      <c r="G33" s="133"/>
      <c r="H33" s="133"/>
      <c r="I33" s="133"/>
      <c r="J33" s="133"/>
      <c r="K33" s="127"/>
      <c r="L33" s="127"/>
      <c r="M33" s="127"/>
      <c r="N33" s="127"/>
      <c r="O33" s="119"/>
      <c r="P33" s="119"/>
      <c r="Q33" s="148">
        <f t="shared" si="2"/>
        <v>0</v>
      </c>
      <c r="R33" s="148">
        <f t="shared" si="3"/>
        <v>0</v>
      </c>
      <c r="S33" s="118">
        <f t="shared" si="0"/>
        <v>0</v>
      </c>
      <c r="T33" s="127"/>
      <c r="U33" s="118"/>
      <c r="V33" s="118"/>
      <c r="W33" s="149">
        <f t="shared" si="1"/>
        <v>0</v>
      </c>
      <c r="X33" s="127"/>
      <c r="Y33" s="120"/>
      <c r="Z33" s="120"/>
      <c r="AA33" s="120"/>
      <c r="AB33" s="120"/>
      <c r="AC33" s="120"/>
      <c r="AD33" s="120"/>
      <c r="AE33" s="120"/>
      <c r="AF33" s="120"/>
      <c r="AG33" s="120"/>
      <c r="AH33" s="120"/>
      <c r="AI33" s="120"/>
      <c r="AJ33" s="150">
        <f t="shared" si="4"/>
        <v>0</v>
      </c>
      <c r="AK33" s="127"/>
      <c r="AL33" s="134"/>
      <c r="AM33" s="134"/>
      <c r="AN33" s="134"/>
      <c r="AO33" s="121"/>
      <c r="AP33" s="203">
        <f t="shared" si="5"/>
        <v>0</v>
      </c>
      <c r="AQ33" s="127"/>
      <c r="AR33" s="207"/>
      <c r="AS33" s="207"/>
      <c r="AT33" s="207"/>
      <c r="AU33" s="207"/>
      <c r="AV33" s="127"/>
      <c r="AW33" s="127"/>
      <c r="AX33" s="119"/>
      <c r="AY33" s="127"/>
      <c r="AZ33" s="127"/>
      <c r="BA33" s="127"/>
      <c r="BB33" s="127"/>
      <c r="BC33" s="127"/>
      <c r="BD33" s="127"/>
      <c r="BE33" s="119"/>
      <c r="BF33" s="119"/>
      <c r="BG33" s="119"/>
      <c r="BH33" s="119"/>
      <c r="BI33" s="119"/>
      <c r="BJ33" s="119"/>
      <c r="BK33" s="119"/>
      <c r="BL33" s="127"/>
      <c r="BM33" s="127"/>
      <c r="BN33" s="135"/>
      <c r="BO33" s="127"/>
      <c r="BP33" s="135"/>
      <c r="BQ33" s="122"/>
      <c r="BR33" s="135"/>
      <c r="BS33" s="127"/>
      <c r="BT33" s="127"/>
      <c r="BU33" s="127"/>
      <c r="BV33" s="119"/>
      <c r="BW33" s="119"/>
      <c r="BX33" s="148">
        <f t="shared" si="6"/>
        <v>0</v>
      </c>
      <c r="BY33" s="148">
        <f t="shared" si="6"/>
        <v>0</v>
      </c>
      <c r="BZ33" s="127"/>
      <c r="CA33" s="123"/>
      <c r="CB33" s="119"/>
      <c r="CC33" s="120"/>
      <c r="CD33" s="119"/>
      <c r="CE33" s="121"/>
      <c r="CF33" s="119"/>
      <c r="CG33" s="202"/>
      <c r="CH33" s="119"/>
      <c r="CI33" s="125"/>
      <c r="CJ33" s="119"/>
      <c r="CK33" s="124"/>
    </row>
    <row r="34" spans="1:89" s="128" customFormat="1" ht="22.5" customHeight="1">
      <c r="A34" s="113" t="s">
        <v>133</v>
      </c>
      <c r="B34" s="129"/>
      <c r="C34" s="114"/>
      <c r="D34" s="131"/>
      <c r="E34" s="132"/>
      <c r="F34" s="133"/>
      <c r="G34" s="133"/>
      <c r="H34" s="133"/>
      <c r="I34" s="133"/>
      <c r="J34" s="133"/>
      <c r="K34" s="127"/>
      <c r="L34" s="127"/>
      <c r="M34" s="127"/>
      <c r="N34" s="127"/>
      <c r="O34" s="119"/>
      <c r="P34" s="119"/>
      <c r="Q34" s="148">
        <f t="shared" si="2"/>
        <v>0</v>
      </c>
      <c r="R34" s="148">
        <f t="shared" si="3"/>
        <v>0</v>
      </c>
      <c r="S34" s="118">
        <f t="shared" si="0"/>
        <v>0</v>
      </c>
      <c r="T34" s="127"/>
      <c r="U34" s="118"/>
      <c r="V34" s="118"/>
      <c r="W34" s="149">
        <f t="shared" si="1"/>
        <v>0</v>
      </c>
      <c r="X34" s="127"/>
      <c r="Y34" s="120"/>
      <c r="Z34" s="120"/>
      <c r="AA34" s="120"/>
      <c r="AB34" s="120"/>
      <c r="AC34" s="120"/>
      <c r="AD34" s="120"/>
      <c r="AE34" s="120"/>
      <c r="AF34" s="120"/>
      <c r="AG34" s="120"/>
      <c r="AH34" s="120"/>
      <c r="AI34" s="120"/>
      <c r="AJ34" s="150">
        <f t="shared" si="4"/>
        <v>0</v>
      </c>
      <c r="AK34" s="127"/>
      <c r="AL34" s="134"/>
      <c r="AM34" s="134"/>
      <c r="AN34" s="134"/>
      <c r="AO34" s="121"/>
      <c r="AP34" s="203">
        <f t="shared" si="5"/>
        <v>0</v>
      </c>
      <c r="AQ34" s="127"/>
      <c r="AR34" s="207"/>
      <c r="AS34" s="207"/>
      <c r="AT34" s="207"/>
      <c r="AU34" s="207"/>
      <c r="AV34" s="127"/>
      <c r="AW34" s="127"/>
      <c r="AX34" s="119"/>
      <c r="AY34" s="127"/>
      <c r="AZ34" s="127"/>
      <c r="BA34" s="127"/>
      <c r="BB34" s="127"/>
      <c r="BC34" s="127"/>
      <c r="BD34" s="127"/>
      <c r="BE34" s="119"/>
      <c r="BF34" s="119"/>
      <c r="BG34" s="119"/>
      <c r="BH34" s="119"/>
      <c r="BI34" s="119"/>
      <c r="BJ34" s="119"/>
      <c r="BK34" s="119"/>
      <c r="BL34" s="127"/>
      <c r="BM34" s="127"/>
      <c r="BN34" s="135"/>
      <c r="BO34" s="127"/>
      <c r="BP34" s="135"/>
      <c r="BQ34" s="122"/>
      <c r="BR34" s="135"/>
      <c r="BS34" s="127"/>
      <c r="BT34" s="127"/>
      <c r="BU34" s="127"/>
      <c r="BV34" s="119"/>
      <c r="BW34" s="119"/>
      <c r="BX34" s="148">
        <f t="shared" si="6"/>
        <v>0</v>
      </c>
      <c r="BY34" s="148">
        <f t="shared" si="6"/>
        <v>0</v>
      </c>
      <c r="BZ34" s="127"/>
      <c r="CA34" s="123"/>
      <c r="CB34" s="119"/>
      <c r="CC34" s="120"/>
      <c r="CD34" s="119"/>
      <c r="CE34" s="121"/>
      <c r="CF34" s="119"/>
      <c r="CG34" s="202"/>
      <c r="CH34" s="119"/>
      <c r="CI34" s="125"/>
      <c r="CJ34" s="119"/>
      <c r="CK34" s="124"/>
    </row>
    <row r="35" spans="1:89" s="128" customFormat="1" ht="22.5" customHeight="1">
      <c r="A35" s="113" t="s">
        <v>140</v>
      </c>
      <c r="B35" s="129"/>
      <c r="C35" s="114"/>
      <c r="D35" s="131"/>
      <c r="E35" s="132"/>
      <c r="F35" s="133"/>
      <c r="G35" s="133"/>
      <c r="H35" s="133"/>
      <c r="I35" s="133"/>
      <c r="J35" s="133"/>
      <c r="K35" s="127"/>
      <c r="L35" s="127"/>
      <c r="M35" s="127"/>
      <c r="N35" s="127"/>
      <c r="O35" s="119"/>
      <c r="P35" s="119"/>
      <c r="Q35" s="148">
        <f t="shared" si="2"/>
        <v>0</v>
      </c>
      <c r="R35" s="148">
        <f t="shared" si="3"/>
        <v>0</v>
      </c>
      <c r="S35" s="118">
        <f t="shared" si="0"/>
        <v>0</v>
      </c>
      <c r="T35" s="127"/>
      <c r="U35" s="118"/>
      <c r="V35" s="118"/>
      <c r="W35" s="149">
        <f t="shared" si="1"/>
        <v>0</v>
      </c>
      <c r="X35" s="127"/>
      <c r="Y35" s="120"/>
      <c r="Z35" s="120"/>
      <c r="AA35" s="120"/>
      <c r="AB35" s="120"/>
      <c r="AC35" s="120"/>
      <c r="AD35" s="120"/>
      <c r="AE35" s="120"/>
      <c r="AF35" s="120"/>
      <c r="AG35" s="120"/>
      <c r="AH35" s="120"/>
      <c r="AI35" s="120"/>
      <c r="AJ35" s="150">
        <f t="shared" si="4"/>
        <v>0</v>
      </c>
      <c r="AK35" s="127"/>
      <c r="AL35" s="134"/>
      <c r="AM35" s="134"/>
      <c r="AN35" s="134"/>
      <c r="AO35" s="121"/>
      <c r="AP35" s="203">
        <f t="shared" si="5"/>
        <v>0</v>
      </c>
      <c r="AQ35" s="127"/>
      <c r="AR35" s="207"/>
      <c r="AS35" s="207"/>
      <c r="AT35" s="207"/>
      <c r="AU35" s="207"/>
      <c r="AV35" s="127"/>
      <c r="AW35" s="127"/>
      <c r="AX35" s="119"/>
      <c r="AY35" s="127"/>
      <c r="AZ35" s="127"/>
      <c r="BA35" s="127"/>
      <c r="BB35" s="127"/>
      <c r="BC35" s="127"/>
      <c r="BD35" s="127"/>
      <c r="BE35" s="119"/>
      <c r="BF35" s="119"/>
      <c r="BG35" s="119"/>
      <c r="BH35" s="119"/>
      <c r="BI35" s="119"/>
      <c r="BJ35" s="119"/>
      <c r="BK35" s="119"/>
      <c r="BL35" s="127"/>
      <c r="BM35" s="127"/>
      <c r="BN35" s="135"/>
      <c r="BO35" s="127"/>
      <c r="BP35" s="135"/>
      <c r="BQ35" s="122"/>
      <c r="BR35" s="135"/>
      <c r="BS35" s="127"/>
      <c r="BT35" s="127"/>
      <c r="BU35" s="127"/>
      <c r="BV35" s="119"/>
      <c r="BW35" s="119"/>
      <c r="BX35" s="148">
        <f t="shared" si="6"/>
        <v>0</v>
      </c>
      <c r="BY35" s="148">
        <f t="shared" si="6"/>
        <v>0</v>
      </c>
      <c r="BZ35" s="127"/>
      <c r="CA35" s="123"/>
      <c r="CB35" s="119"/>
      <c r="CC35" s="120"/>
      <c r="CD35" s="119"/>
      <c r="CE35" s="121"/>
      <c r="CF35" s="119"/>
      <c r="CG35" s="202"/>
      <c r="CH35" s="119"/>
      <c r="CI35" s="125"/>
      <c r="CJ35" s="119"/>
      <c r="CK35" s="124"/>
    </row>
    <row r="36" spans="1:89" s="128" customFormat="1" ht="22.5" customHeight="1">
      <c r="A36" s="113" t="s">
        <v>141</v>
      </c>
      <c r="B36" s="129"/>
      <c r="C36" s="114"/>
      <c r="D36" s="131"/>
      <c r="E36" s="132"/>
      <c r="F36" s="133"/>
      <c r="G36" s="133"/>
      <c r="H36" s="133"/>
      <c r="I36" s="133"/>
      <c r="J36" s="133"/>
      <c r="K36" s="127"/>
      <c r="L36" s="127"/>
      <c r="M36" s="127"/>
      <c r="N36" s="127"/>
      <c r="O36" s="119"/>
      <c r="P36" s="119"/>
      <c r="Q36" s="148">
        <f t="shared" si="2"/>
        <v>0</v>
      </c>
      <c r="R36" s="148">
        <f t="shared" si="3"/>
        <v>0</v>
      </c>
      <c r="S36" s="118">
        <f t="shared" si="0"/>
        <v>0</v>
      </c>
      <c r="T36" s="127"/>
      <c r="U36" s="118"/>
      <c r="V36" s="118"/>
      <c r="W36" s="149">
        <f t="shared" si="1"/>
        <v>0</v>
      </c>
      <c r="X36" s="127"/>
      <c r="Y36" s="120"/>
      <c r="Z36" s="120"/>
      <c r="AA36" s="120"/>
      <c r="AB36" s="120"/>
      <c r="AC36" s="120"/>
      <c r="AD36" s="120"/>
      <c r="AE36" s="120"/>
      <c r="AF36" s="120"/>
      <c r="AG36" s="120"/>
      <c r="AH36" s="120"/>
      <c r="AI36" s="120"/>
      <c r="AJ36" s="150">
        <f t="shared" si="4"/>
        <v>0</v>
      </c>
      <c r="AK36" s="127"/>
      <c r="AL36" s="134"/>
      <c r="AM36" s="134"/>
      <c r="AN36" s="134"/>
      <c r="AO36" s="121"/>
      <c r="AP36" s="203">
        <f t="shared" si="5"/>
        <v>0</v>
      </c>
      <c r="AQ36" s="127"/>
      <c r="AR36" s="207"/>
      <c r="AS36" s="207"/>
      <c r="AT36" s="207"/>
      <c r="AU36" s="207"/>
      <c r="AV36" s="127"/>
      <c r="AW36" s="127"/>
      <c r="AX36" s="119"/>
      <c r="AY36" s="127"/>
      <c r="AZ36" s="127"/>
      <c r="BA36" s="127"/>
      <c r="BB36" s="127"/>
      <c r="BC36" s="127"/>
      <c r="BD36" s="127"/>
      <c r="BE36" s="119"/>
      <c r="BF36" s="119"/>
      <c r="BG36" s="119"/>
      <c r="BH36" s="119"/>
      <c r="BI36" s="119"/>
      <c r="BJ36" s="119"/>
      <c r="BK36" s="119"/>
      <c r="BL36" s="127"/>
      <c r="BM36" s="127"/>
      <c r="BN36" s="135"/>
      <c r="BO36" s="127"/>
      <c r="BP36" s="135"/>
      <c r="BQ36" s="122"/>
      <c r="BR36" s="135"/>
      <c r="BS36" s="127"/>
      <c r="BT36" s="127"/>
      <c r="BU36" s="127"/>
      <c r="BV36" s="119"/>
      <c r="BW36" s="119"/>
      <c r="BX36" s="148">
        <f t="shared" si="6"/>
        <v>0</v>
      </c>
      <c r="BY36" s="148">
        <f t="shared" si="6"/>
        <v>0</v>
      </c>
      <c r="BZ36" s="127"/>
      <c r="CA36" s="123"/>
      <c r="CB36" s="119"/>
      <c r="CC36" s="120"/>
      <c r="CD36" s="119"/>
      <c r="CE36" s="121"/>
      <c r="CF36" s="119"/>
      <c r="CG36" s="202"/>
      <c r="CH36" s="119"/>
      <c r="CI36" s="125"/>
      <c r="CJ36" s="119"/>
      <c r="CK36" s="124"/>
    </row>
    <row r="37" spans="1:89" s="128" customFormat="1" ht="22.5" customHeight="1">
      <c r="A37" s="113" t="s">
        <v>142</v>
      </c>
      <c r="B37" s="129"/>
      <c r="C37" s="114"/>
      <c r="D37" s="131"/>
      <c r="E37" s="132"/>
      <c r="F37" s="133"/>
      <c r="G37" s="133"/>
      <c r="H37" s="133"/>
      <c r="I37" s="133"/>
      <c r="J37" s="133"/>
      <c r="K37" s="127"/>
      <c r="L37" s="127"/>
      <c r="M37" s="127"/>
      <c r="N37" s="127"/>
      <c r="O37" s="119"/>
      <c r="P37" s="119"/>
      <c r="Q37" s="148">
        <f t="shared" si="2"/>
        <v>0</v>
      </c>
      <c r="R37" s="148">
        <f t="shared" si="3"/>
        <v>0</v>
      </c>
      <c r="S37" s="118">
        <f t="shared" si="0"/>
        <v>0</v>
      </c>
      <c r="T37" s="127"/>
      <c r="U37" s="118"/>
      <c r="V37" s="118"/>
      <c r="W37" s="149">
        <f t="shared" si="1"/>
        <v>0</v>
      </c>
      <c r="X37" s="127"/>
      <c r="Y37" s="120"/>
      <c r="Z37" s="120"/>
      <c r="AA37" s="120"/>
      <c r="AB37" s="120"/>
      <c r="AC37" s="120"/>
      <c r="AD37" s="120"/>
      <c r="AE37" s="120"/>
      <c r="AF37" s="120"/>
      <c r="AG37" s="120"/>
      <c r="AH37" s="120"/>
      <c r="AI37" s="120"/>
      <c r="AJ37" s="150">
        <f t="shared" si="4"/>
        <v>0</v>
      </c>
      <c r="AK37" s="127"/>
      <c r="AL37" s="134"/>
      <c r="AM37" s="134"/>
      <c r="AN37" s="134"/>
      <c r="AO37" s="121"/>
      <c r="AP37" s="203">
        <f t="shared" si="5"/>
        <v>0</v>
      </c>
      <c r="AQ37" s="127"/>
      <c r="AR37" s="207"/>
      <c r="AS37" s="207"/>
      <c r="AT37" s="207"/>
      <c r="AU37" s="207"/>
      <c r="AV37" s="127"/>
      <c r="AW37" s="127"/>
      <c r="AX37" s="119"/>
      <c r="AY37" s="127"/>
      <c r="AZ37" s="127"/>
      <c r="BA37" s="127"/>
      <c r="BB37" s="127"/>
      <c r="BC37" s="127"/>
      <c r="BD37" s="127"/>
      <c r="BE37" s="119"/>
      <c r="BF37" s="119"/>
      <c r="BG37" s="119"/>
      <c r="BH37" s="119"/>
      <c r="BI37" s="119"/>
      <c r="BJ37" s="119"/>
      <c r="BK37" s="119"/>
      <c r="BL37" s="127"/>
      <c r="BM37" s="127"/>
      <c r="BN37" s="135"/>
      <c r="BO37" s="127"/>
      <c r="BP37" s="135"/>
      <c r="BQ37" s="122"/>
      <c r="BR37" s="135"/>
      <c r="BS37" s="127"/>
      <c r="BT37" s="127"/>
      <c r="BU37" s="127"/>
      <c r="BV37" s="119"/>
      <c r="BW37" s="119"/>
      <c r="BX37" s="148">
        <f t="shared" si="6"/>
        <v>0</v>
      </c>
      <c r="BY37" s="148">
        <f t="shared" si="6"/>
        <v>0</v>
      </c>
      <c r="BZ37" s="127"/>
      <c r="CA37" s="123"/>
      <c r="CB37" s="119"/>
      <c r="CC37" s="120"/>
      <c r="CD37" s="119"/>
      <c r="CE37" s="121"/>
      <c r="CF37" s="119"/>
      <c r="CG37" s="202"/>
      <c r="CH37" s="119"/>
      <c r="CI37" s="125"/>
      <c r="CJ37" s="119"/>
      <c r="CK37" s="124"/>
    </row>
    <row r="38" spans="1:89" s="128" customFormat="1" ht="22.5" customHeight="1">
      <c r="A38" s="113" t="s">
        <v>143</v>
      </c>
      <c r="B38" s="129"/>
      <c r="C38" s="114"/>
      <c r="D38" s="131"/>
      <c r="E38" s="132"/>
      <c r="F38" s="133"/>
      <c r="G38" s="133"/>
      <c r="H38" s="133"/>
      <c r="I38" s="133"/>
      <c r="J38" s="133"/>
      <c r="K38" s="127"/>
      <c r="L38" s="127"/>
      <c r="M38" s="127"/>
      <c r="N38" s="127"/>
      <c r="O38" s="119"/>
      <c r="P38" s="119"/>
      <c r="Q38" s="148">
        <f t="shared" si="2"/>
        <v>0</v>
      </c>
      <c r="R38" s="148">
        <f t="shared" si="3"/>
        <v>0</v>
      </c>
      <c r="S38" s="118">
        <f t="shared" si="0"/>
        <v>0</v>
      </c>
      <c r="T38" s="127"/>
      <c r="U38" s="118"/>
      <c r="V38" s="118"/>
      <c r="W38" s="149">
        <f t="shared" si="1"/>
        <v>0</v>
      </c>
      <c r="X38" s="127"/>
      <c r="Y38" s="120"/>
      <c r="Z38" s="120"/>
      <c r="AA38" s="120"/>
      <c r="AB38" s="120"/>
      <c r="AC38" s="120"/>
      <c r="AD38" s="120"/>
      <c r="AE38" s="120"/>
      <c r="AF38" s="120"/>
      <c r="AG38" s="120"/>
      <c r="AH38" s="120"/>
      <c r="AI38" s="120"/>
      <c r="AJ38" s="150">
        <f t="shared" si="4"/>
        <v>0</v>
      </c>
      <c r="AK38" s="127"/>
      <c r="AL38" s="134"/>
      <c r="AM38" s="134"/>
      <c r="AN38" s="134"/>
      <c r="AO38" s="121"/>
      <c r="AP38" s="203">
        <f t="shared" si="5"/>
        <v>0</v>
      </c>
      <c r="AQ38" s="127"/>
      <c r="AR38" s="207"/>
      <c r="AS38" s="207"/>
      <c r="AT38" s="207"/>
      <c r="AU38" s="207"/>
      <c r="AV38" s="127"/>
      <c r="AW38" s="127"/>
      <c r="AX38" s="119"/>
      <c r="AY38" s="127"/>
      <c r="AZ38" s="127"/>
      <c r="BA38" s="127"/>
      <c r="BB38" s="127"/>
      <c r="BC38" s="127"/>
      <c r="BD38" s="127"/>
      <c r="BE38" s="119"/>
      <c r="BF38" s="119"/>
      <c r="BG38" s="119"/>
      <c r="BH38" s="119"/>
      <c r="BI38" s="119"/>
      <c r="BJ38" s="119"/>
      <c r="BK38" s="119"/>
      <c r="BL38" s="127"/>
      <c r="BM38" s="127"/>
      <c r="BN38" s="135"/>
      <c r="BO38" s="127"/>
      <c r="BP38" s="135"/>
      <c r="BQ38" s="122"/>
      <c r="BR38" s="135"/>
      <c r="BS38" s="127"/>
      <c r="BT38" s="127"/>
      <c r="BU38" s="127"/>
      <c r="BV38" s="119"/>
      <c r="BW38" s="119"/>
      <c r="BX38" s="148">
        <f t="shared" si="6"/>
        <v>0</v>
      </c>
      <c r="BY38" s="148">
        <f t="shared" si="6"/>
        <v>0</v>
      </c>
      <c r="BZ38" s="127"/>
      <c r="CA38" s="123"/>
      <c r="CB38" s="119"/>
      <c r="CC38" s="120"/>
      <c r="CD38" s="119"/>
      <c r="CE38" s="121"/>
      <c r="CF38" s="119"/>
      <c r="CG38" s="202"/>
      <c r="CH38" s="119"/>
      <c r="CI38" s="125"/>
      <c r="CJ38" s="119"/>
      <c r="CK38" s="124"/>
    </row>
    <row r="39" spans="1:89" s="128" customFormat="1" ht="22.5" customHeight="1">
      <c r="A39" s="113" t="s">
        <v>216</v>
      </c>
      <c r="B39" s="129"/>
      <c r="C39" s="114"/>
      <c r="D39" s="131"/>
      <c r="E39" s="132"/>
      <c r="F39" s="133"/>
      <c r="G39" s="133"/>
      <c r="H39" s="133"/>
      <c r="I39" s="133"/>
      <c r="J39" s="133"/>
      <c r="K39" s="127"/>
      <c r="L39" s="127"/>
      <c r="M39" s="127"/>
      <c r="N39" s="127"/>
      <c r="O39" s="119"/>
      <c r="P39" s="119"/>
      <c r="Q39" s="148">
        <f>W39+S39+AJ39+AP39</f>
        <v>0</v>
      </c>
      <c r="R39" s="148">
        <f t="shared" si="3"/>
        <v>0</v>
      </c>
      <c r="S39" s="118">
        <f t="shared" si="0"/>
        <v>0</v>
      </c>
      <c r="T39" s="127"/>
      <c r="U39" s="118"/>
      <c r="V39" s="118"/>
      <c r="W39" s="149">
        <f t="shared" si="1"/>
        <v>0</v>
      </c>
      <c r="X39" s="127"/>
      <c r="Y39" s="120"/>
      <c r="Z39" s="120"/>
      <c r="AA39" s="120"/>
      <c r="AB39" s="120"/>
      <c r="AC39" s="120"/>
      <c r="AD39" s="120"/>
      <c r="AE39" s="120"/>
      <c r="AF39" s="120"/>
      <c r="AG39" s="120"/>
      <c r="AH39" s="120"/>
      <c r="AI39" s="120"/>
      <c r="AJ39" s="150">
        <f t="shared" si="4"/>
        <v>0</v>
      </c>
      <c r="AK39" s="127"/>
      <c r="AL39" s="134"/>
      <c r="AM39" s="134"/>
      <c r="AN39" s="134"/>
      <c r="AO39" s="121"/>
      <c r="AP39" s="203">
        <f t="shared" si="5"/>
        <v>0</v>
      </c>
      <c r="AQ39" s="127"/>
      <c r="AR39" s="207"/>
      <c r="AS39" s="207"/>
      <c r="AT39" s="207"/>
      <c r="AU39" s="207"/>
      <c r="AV39" s="127"/>
      <c r="AW39" s="127"/>
      <c r="AX39" s="119"/>
      <c r="AY39" s="127"/>
      <c r="AZ39" s="127"/>
      <c r="BA39" s="127"/>
      <c r="BB39" s="127"/>
      <c r="BC39" s="127"/>
      <c r="BD39" s="127"/>
      <c r="BE39" s="119"/>
      <c r="BF39" s="119"/>
      <c r="BG39" s="119"/>
      <c r="BH39" s="119"/>
      <c r="BI39" s="119"/>
      <c r="BJ39" s="119"/>
      <c r="BK39" s="119"/>
      <c r="BL39" s="127"/>
      <c r="BM39" s="127"/>
      <c r="BN39" s="135"/>
      <c r="BO39" s="127"/>
      <c r="BP39" s="135"/>
      <c r="BQ39" s="122"/>
      <c r="BR39" s="135"/>
      <c r="BS39" s="127"/>
      <c r="BT39" s="127"/>
      <c r="BU39" s="127"/>
      <c r="BV39" s="119"/>
      <c r="BW39" s="119"/>
      <c r="BX39" s="148">
        <f t="shared" si="6"/>
        <v>0</v>
      </c>
      <c r="BY39" s="148">
        <f t="shared" si="6"/>
        <v>0</v>
      </c>
      <c r="BZ39" s="127"/>
      <c r="CA39" s="123"/>
      <c r="CB39" s="119"/>
      <c r="CC39" s="120"/>
      <c r="CD39" s="119"/>
      <c r="CE39" s="121"/>
      <c r="CF39" s="119"/>
      <c r="CG39" s="202"/>
      <c r="CH39" s="119"/>
      <c r="CI39" s="125"/>
      <c r="CJ39" s="119"/>
      <c r="CK39" s="124"/>
    </row>
    <row r="40" spans="1:89" s="139" customFormat="1" ht="18" customHeight="1">
      <c r="A40" s="136"/>
      <c r="B40" s="137"/>
      <c r="C40" s="138" t="s">
        <v>3</v>
      </c>
      <c r="D40" s="172">
        <f>SUM(D8:D39)</f>
        <v>0</v>
      </c>
      <c r="E40" s="151">
        <f aca="true" t="shared" si="7" ref="E40:BP40">SUM(E8:E39)</f>
        <v>0</v>
      </c>
      <c r="F40" s="151">
        <f t="shared" si="7"/>
        <v>0</v>
      </c>
      <c r="G40" s="151">
        <f t="shared" si="7"/>
        <v>0</v>
      </c>
      <c r="H40" s="151">
        <f t="shared" si="7"/>
        <v>0</v>
      </c>
      <c r="I40" s="151">
        <f t="shared" si="7"/>
        <v>0</v>
      </c>
      <c r="J40" s="151">
        <f t="shared" si="7"/>
        <v>0</v>
      </c>
      <c r="K40" s="151">
        <f t="shared" si="7"/>
        <v>0</v>
      </c>
      <c r="L40" s="151">
        <f t="shared" si="7"/>
        <v>0</v>
      </c>
      <c r="M40" s="151">
        <f t="shared" si="7"/>
        <v>0</v>
      </c>
      <c r="N40" s="151">
        <f t="shared" si="7"/>
        <v>0</v>
      </c>
      <c r="O40" s="151">
        <f t="shared" si="7"/>
        <v>0</v>
      </c>
      <c r="P40" s="151">
        <f t="shared" si="7"/>
        <v>0</v>
      </c>
      <c r="Q40" s="151">
        <f>SUM(Q8:Q39)</f>
        <v>0</v>
      </c>
      <c r="R40" s="151">
        <f t="shared" si="7"/>
        <v>0</v>
      </c>
      <c r="S40" s="151">
        <f t="shared" si="7"/>
        <v>0</v>
      </c>
      <c r="T40" s="151">
        <f t="shared" si="7"/>
        <v>0</v>
      </c>
      <c r="U40" s="151">
        <f t="shared" si="7"/>
        <v>0</v>
      </c>
      <c r="V40" s="151">
        <f t="shared" si="7"/>
        <v>0</v>
      </c>
      <c r="W40" s="151">
        <f t="shared" si="7"/>
        <v>0</v>
      </c>
      <c r="X40" s="151">
        <f t="shared" si="7"/>
        <v>0</v>
      </c>
      <c r="Y40" s="151">
        <f t="shared" si="7"/>
        <v>0</v>
      </c>
      <c r="Z40" s="151">
        <f t="shared" si="7"/>
        <v>0</v>
      </c>
      <c r="AA40" s="151">
        <f t="shared" si="7"/>
        <v>0</v>
      </c>
      <c r="AB40" s="151">
        <f t="shared" si="7"/>
        <v>0</v>
      </c>
      <c r="AC40" s="151">
        <f t="shared" si="7"/>
        <v>0</v>
      </c>
      <c r="AD40" s="151">
        <f t="shared" si="7"/>
        <v>0</v>
      </c>
      <c r="AE40" s="151">
        <f t="shared" si="7"/>
        <v>0</v>
      </c>
      <c r="AF40" s="151">
        <f t="shared" si="7"/>
        <v>0</v>
      </c>
      <c r="AG40" s="151">
        <f t="shared" si="7"/>
        <v>0</v>
      </c>
      <c r="AH40" s="151">
        <f t="shared" si="7"/>
        <v>0</v>
      </c>
      <c r="AI40" s="151">
        <f t="shared" si="7"/>
        <v>0</v>
      </c>
      <c r="AJ40" s="151">
        <f t="shared" si="7"/>
        <v>0</v>
      </c>
      <c r="AK40" s="151">
        <f t="shared" si="7"/>
        <v>0</v>
      </c>
      <c r="AL40" s="151">
        <f t="shared" si="7"/>
        <v>0</v>
      </c>
      <c r="AM40" s="151">
        <f t="shared" si="7"/>
        <v>0</v>
      </c>
      <c r="AN40" s="151">
        <f t="shared" si="7"/>
        <v>0</v>
      </c>
      <c r="AO40" s="151">
        <f t="shared" si="7"/>
        <v>0</v>
      </c>
      <c r="AP40" s="151">
        <f t="shared" si="7"/>
        <v>0</v>
      </c>
      <c r="AQ40" s="151">
        <f>SUM(AQ8:AQ39)</f>
        <v>0</v>
      </c>
      <c r="AR40" s="151">
        <f t="shared" si="7"/>
        <v>0</v>
      </c>
      <c r="AS40" s="151">
        <f t="shared" si="7"/>
        <v>0</v>
      </c>
      <c r="AT40" s="151">
        <f t="shared" si="7"/>
        <v>0</v>
      </c>
      <c r="AU40" s="151">
        <f t="shared" si="7"/>
        <v>0</v>
      </c>
      <c r="AV40" s="151">
        <f t="shared" si="7"/>
        <v>0</v>
      </c>
      <c r="AW40" s="151">
        <f t="shared" si="7"/>
        <v>0</v>
      </c>
      <c r="AX40" s="151">
        <f t="shared" si="7"/>
        <v>0</v>
      </c>
      <c r="AY40" s="151">
        <f>SUM(AY8:AY39)</f>
        <v>0</v>
      </c>
      <c r="AZ40" s="151">
        <f>SUM(AZ8:AZ39)</f>
        <v>0</v>
      </c>
      <c r="BA40" s="151">
        <f>SUM(BA8:BA39)</f>
        <v>0</v>
      </c>
      <c r="BB40" s="151">
        <f t="shared" si="7"/>
        <v>0</v>
      </c>
      <c r="BC40" s="151">
        <f t="shared" si="7"/>
        <v>0</v>
      </c>
      <c r="BD40" s="151">
        <f t="shared" si="7"/>
        <v>0</v>
      </c>
      <c r="BE40" s="151">
        <f t="shared" si="7"/>
        <v>0</v>
      </c>
      <c r="BF40" s="151">
        <f t="shared" si="7"/>
        <v>0</v>
      </c>
      <c r="BG40" s="151">
        <f t="shared" si="7"/>
        <v>0</v>
      </c>
      <c r="BH40" s="151">
        <f t="shared" si="7"/>
        <v>0</v>
      </c>
      <c r="BI40" s="151">
        <f t="shared" si="7"/>
        <v>0</v>
      </c>
      <c r="BJ40" s="151">
        <f t="shared" si="7"/>
        <v>0</v>
      </c>
      <c r="BK40" s="151">
        <f t="shared" si="7"/>
        <v>0</v>
      </c>
      <c r="BL40" s="151">
        <f t="shared" si="7"/>
        <v>0</v>
      </c>
      <c r="BM40" s="151">
        <f t="shared" si="7"/>
        <v>0</v>
      </c>
      <c r="BN40" s="151">
        <f>SUM(BN8:BN39)</f>
        <v>0</v>
      </c>
      <c r="BO40" s="151">
        <f t="shared" si="7"/>
        <v>0</v>
      </c>
      <c r="BP40" s="151">
        <f t="shared" si="7"/>
        <v>0</v>
      </c>
      <c r="BQ40" s="151">
        <f aca="true" t="shared" si="8" ref="BQ40:CK40">SUM(BQ8:BQ39)</f>
        <v>0</v>
      </c>
      <c r="BR40" s="151">
        <f t="shared" si="8"/>
        <v>0</v>
      </c>
      <c r="BS40" s="151">
        <f t="shared" si="8"/>
        <v>0</v>
      </c>
      <c r="BT40" s="151">
        <f t="shared" si="8"/>
        <v>0</v>
      </c>
      <c r="BU40" s="151">
        <f t="shared" si="8"/>
        <v>0</v>
      </c>
      <c r="BV40" s="151">
        <f t="shared" si="8"/>
        <v>0</v>
      </c>
      <c r="BW40" s="151">
        <f t="shared" si="8"/>
        <v>0</v>
      </c>
      <c r="BX40" s="151">
        <f t="shared" si="8"/>
        <v>0</v>
      </c>
      <c r="BY40" s="151">
        <f t="shared" si="8"/>
        <v>0</v>
      </c>
      <c r="BZ40" s="151">
        <f t="shared" si="8"/>
        <v>0</v>
      </c>
      <c r="CA40" s="151">
        <f t="shared" si="8"/>
        <v>0</v>
      </c>
      <c r="CB40" s="151">
        <f t="shared" si="8"/>
        <v>0</v>
      </c>
      <c r="CC40" s="151">
        <f t="shared" si="8"/>
        <v>0</v>
      </c>
      <c r="CD40" s="151">
        <f t="shared" si="8"/>
        <v>0</v>
      </c>
      <c r="CE40" s="151">
        <f t="shared" si="8"/>
        <v>0</v>
      </c>
      <c r="CF40" s="151">
        <f t="shared" si="8"/>
        <v>0</v>
      </c>
      <c r="CG40" s="151">
        <f t="shared" si="8"/>
        <v>0</v>
      </c>
      <c r="CH40" s="151">
        <f t="shared" si="8"/>
        <v>0</v>
      </c>
      <c r="CI40" s="151">
        <f t="shared" si="8"/>
        <v>0</v>
      </c>
      <c r="CJ40" s="151">
        <f t="shared" si="8"/>
        <v>0</v>
      </c>
      <c r="CK40" s="151">
        <f t="shared" si="8"/>
        <v>0</v>
      </c>
    </row>
    <row r="41" spans="1:89" s="139" customFormat="1" ht="18" customHeight="1">
      <c r="A41" s="136"/>
      <c r="B41" s="137"/>
      <c r="C41" s="173" t="s">
        <v>147</v>
      </c>
      <c r="D41" s="174"/>
      <c r="E41" s="152"/>
      <c r="F41" s="152"/>
      <c r="G41" s="152"/>
      <c r="H41" s="152"/>
      <c r="I41" s="152"/>
      <c r="J41" s="152"/>
      <c r="K41" s="152"/>
      <c r="L41" s="152"/>
      <c r="M41" s="152"/>
      <c r="N41" s="152"/>
      <c r="O41" s="152"/>
      <c r="P41" s="152"/>
      <c r="Q41" s="153"/>
      <c r="R41" s="153"/>
      <c r="S41" s="154"/>
      <c r="T41" s="155">
        <f>D41</f>
        <v>0</v>
      </c>
      <c r="U41" s="154"/>
      <c r="V41" s="154"/>
      <c r="W41" s="154"/>
      <c r="X41" s="154"/>
      <c r="Y41" s="152"/>
      <c r="Z41" s="152"/>
      <c r="AA41" s="152"/>
      <c r="AB41" s="152"/>
      <c r="AC41" s="152"/>
      <c r="AD41" s="152"/>
      <c r="AE41" s="152"/>
      <c r="AF41" s="152"/>
      <c r="AG41" s="152"/>
      <c r="AH41" s="152"/>
      <c r="AI41" s="152"/>
      <c r="AJ41" s="154"/>
      <c r="AK41" s="154"/>
      <c r="AL41" s="152"/>
      <c r="AM41" s="152"/>
      <c r="AN41" s="152"/>
      <c r="AO41" s="152"/>
      <c r="AP41" s="154"/>
      <c r="AQ41" s="154"/>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4"/>
      <c r="BY41" s="152"/>
      <c r="BZ41" s="155">
        <f>D41</f>
        <v>0</v>
      </c>
      <c r="CA41" s="154"/>
      <c r="CB41" s="154"/>
      <c r="CC41" s="154"/>
      <c r="CD41" s="154"/>
      <c r="CE41" s="154"/>
      <c r="CF41" s="154"/>
      <c r="CG41" s="154"/>
      <c r="CH41" s="154"/>
      <c r="CI41" s="154"/>
      <c r="CJ41" s="154"/>
      <c r="CK41" s="154"/>
    </row>
    <row r="42" spans="1:89" s="139" customFormat="1" ht="22.5" customHeight="1">
      <c r="A42" s="136"/>
      <c r="B42" s="137"/>
      <c r="C42" s="208" t="s">
        <v>357</v>
      </c>
      <c r="D42" s="175"/>
      <c r="E42" s="152"/>
      <c r="F42" s="152"/>
      <c r="G42" s="152"/>
      <c r="H42" s="152"/>
      <c r="I42" s="152"/>
      <c r="J42" s="152"/>
      <c r="K42" s="152"/>
      <c r="L42" s="152"/>
      <c r="M42" s="152"/>
      <c r="N42" s="152"/>
      <c r="O42" s="152"/>
      <c r="P42" s="152"/>
      <c r="Q42" s="153"/>
      <c r="R42" s="153"/>
      <c r="S42" s="154"/>
      <c r="T42" s="154"/>
      <c r="U42" s="154"/>
      <c r="V42" s="154"/>
      <c r="W42" s="154"/>
      <c r="X42" s="156">
        <f>D42</f>
        <v>0</v>
      </c>
      <c r="Y42" s="152"/>
      <c r="Z42" s="152"/>
      <c r="AA42" s="152"/>
      <c r="AB42" s="152"/>
      <c r="AC42" s="152"/>
      <c r="AD42" s="152"/>
      <c r="AE42" s="152"/>
      <c r="AF42" s="152"/>
      <c r="AG42" s="152"/>
      <c r="AH42" s="152"/>
      <c r="AI42" s="152"/>
      <c r="AJ42" s="154"/>
      <c r="AK42" s="154"/>
      <c r="AL42" s="152"/>
      <c r="AM42" s="152"/>
      <c r="AN42" s="152"/>
      <c r="AO42" s="152"/>
      <c r="AP42" s="154"/>
      <c r="AQ42" s="154"/>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4"/>
      <c r="BY42" s="152"/>
      <c r="BZ42" s="154"/>
      <c r="CA42" s="154"/>
      <c r="CB42" s="156">
        <f>D42</f>
        <v>0</v>
      </c>
      <c r="CC42" s="154"/>
      <c r="CD42" s="154"/>
      <c r="CE42" s="154"/>
      <c r="CF42" s="201"/>
      <c r="CG42" s="154"/>
      <c r="CH42" s="201"/>
      <c r="CI42" s="154"/>
      <c r="CJ42" s="154"/>
      <c r="CK42" s="154"/>
    </row>
    <row r="43" spans="1:89" s="139" customFormat="1" ht="18" customHeight="1">
      <c r="A43" s="136"/>
      <c r="B43" s="137"/>
      <c r="C43" s="173" t="s">
        <v>348</v>
      </c>
      <c r="D43" s="176"/>
      <c r="E43" s="152"/>
      <c r="F43" s="152"/>
      <c r="G43" s="152"/>
      <c r="H43" s="152"/>
      <c r="I43" s="152"/>
      <c r="J43" s="152"/>
      <c r="K43" s="152"/>
      <c r="L43" s="152"/>
      <c r="M43" s="152"/>
      <c r="N43" s="152"/>
      <c r="O43" s="152"/>
      <c r="P43" s="152"/>
      <c r="Q43" s="153"/>
      <c r="R43" s="153"/>
      <c r="S43" s="154"/>
      <c r="T43" s="154"/>
      <c r="U43" s="154"/>
      <c r="V43" s="154"/>
      <c r="W43" s="154"/>
      <c r="X43" s="154"/>
      <c r="Y43" s="152"/>
      <c r="Z43" s="152"/>
      <c r="AA43" s="152"/>
      <c r="AB43" s="152"/>
      <c r="AC43" s="152"/>
      <c r="AD43" s="152"/>
      <c r="AE43" s="152"/>
      <c r="AF43" s="152"/>
      <c r="AG43" s="152"/>
      <c r="AH43" s="152"/>
      <c r="AI43" s="152"/>
      <c r="AJ43" s="154"/>
      <c r="AK43" s="157">
        <f>D43</f>
        <v>0</v>
      </c>
      <c r="AL43" s="152"/>
      <c r="AM43" s="152"/>
      <c r="AN43" s="152"/>
      <c r="AO43" s="152"/>
      <c r="AP43" s="154"/>
      <c r="AQ43" s="154"/>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4"/>
      <c r="BY43" s="152"/>
      <c r="BZ43" s="154"/>
      <c r="CA43" s="154"/>
      <c r="CB43" s="154"/>
      <c r="CC43" s="154"/>
      <c r="CD43" s="157">
        <f>D43</f>
        <v>0</v>
      </c>
      <c r="CE43" s="154"/>
      <c r="CF43" s="154"/>
      <c r="CG43" s="154"/>
      <c r="CH43" s="154"/>
      <c r="CI43" s="154"/>
      <c r="CJ43" s="154"/>
      <c r="CK43" s="154"/>
    </row>
    <row r="44" spans="1:89" s="139" customFormat="1" ht="18" customHeight="1">
      <c r="A44" s="136"/>
      <c r="B44" s="137"/>
      <c r="C44" s="173" t="s">
        <v>351</v>
      </c>
      <c r="D44" s="204"/>
      <c r="E44" s="152"/>
      <c r="F44" s="152"/>
      <c r="G44" s="152"/>
      <c r="H44" s="152"/>
      <c r="I44" s="152"/>
      <c r="J44" s="152"/>
      <c r="K44" s="152"/>
      <c r="L44" s="152"/>
      <c r="M44" s="152"/>
      <c r="N44" s="152"/>
      <c r="O44" s="152"/>
      <c r="P44" s="152"/>
      <c r="Q44" s="153"/>
      <c r="R44" s="153"/>
      <c r="S44" s="154"/>
      <c r="T44" s="154"/>
      <c r="U44" s="154"/>
      <c r="V44" s="154"/>
      <c r="W44" s="154"/>
      <c r="X44" s="154"/>
      <c r="Y44" s="152"/>
      <c r="Z44" s="152"/>
      <c r="AA44" s="152"/>
      <c r="AB44" s="152"/>
      <c r="AC44" s="152"/>
      <c r="AD44" s="152"/>
      <c r="AE44" s="152"/>
      <c r="AF44" s="152"/>
      <c r="AG44" s="152"/>
      <c r="AH44" s="152"/>
      <c r="AI44" s="152"/>
      <c r="AJ44" s="154"/>
      <c r="AK44" s="154"/>
      <c r="AL44" s="152"/>
      <c r="AM44" s="152"/>
      <c r="AN44" s="152"/>
      <c r="AO44" s="152"/>
      <c r="AP44" s="154"/>
      <c r="AQ44" s="205"/>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4"/>
      <c r="BY44" s="152"/>
      <c r="BZ44" s="154"/>
      <c r="CA44" s="154"/>
      <c r="CB44" s="154"/>
      <c r="CC44" s="154"/>
      <c r="CD44" s="154"/>
      <c r="CE44" s="154"/>
      <c r="CF44" s="205"/>
      <c r="CG44" s="154"/>
      <c r="CH44" s="205"/>
      <c r="CI44" s="154"/>
      <c r="CJ44" s="154"/>
      <c r="CK44" s="154"/>
    </row>
    <row r="45" spans="1:89" s="139" customFormat="1" ht="18" customHeight="1">
      <c r="A45" s="136"/>
      <c r="B45" s="137"/>
      <c r="C45" s="173" t="s">
        <v>148</v>
      </c>
      <c r="D45" s="177"/>
      <c r="E45" s="152"/>
      <c r="F45" s="152"/>
      <c r="G45" s="152"/>
      <c r="H45" s="152"/>
      <c r="I45" s="152"/>
      <c r="J45" s="152"/>
      <c r="K45" s="152"/>
      <c r="L45" s="152"/>
      <c r="M45" s="152"/>
      <c r="N45" s="152"/>
      <c r="O45" s="152"/>
      <c r="P45" s="152"/>
      <c r="Q45" s="153"/>
      <c r="R45" s="158">
        <f>D45</f>
        <v>0</v>
      </c>
      <c r="S45" s="154"/>
      <c r="T45" s="154"/>
      <c r="U45" s="154"/>
      <c r="V45" s="154"/>
      <c r="W45" s="154"/>
      <c r="X45" s="154"/>
      <c r="Y45" s="152"/>
      <c r="Z45" s="152"/>
      <c r="AA45" s="152"/>
      <c r="AB45" s="152"/>
      <c r="AC45" s="152"/>
      <c r="AD45" s="152"/>
      <c r="AE45" s="152"/>
      <c r="AF45" s="152"/>
      <c r="AG45" s="152"/>
      <c r="AH45" s="152"/>
      <c r="AI45" s="152"/>
      <c r="AJ45" s="154"/>
      <c r="AK45" s="154"/>
      <c r="AL45" s="152"/>
      <c r="AM45" s="152"/>
      <c r="AN45" s="152"/>
      <c r="AO45" s="152"/>
      <c r="AP45" s="154"/>
      <c r="AQ45" s="154"/>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9">
        <f>D45</f>
        <v>0</v>
      </c>
      <c r="BY45" s="152"/>
      <c r="BZ45" s="154"/>
      <c r="CA45" s="154"/>
      <c r="CB45" s="154"/>
      <c r="CC45" s="154"/>
      <c r="CD45" s="154"/>
      <c r="CE45" s="154"/>
      <c r="CF45" s="154"/>
      <c r="CG45" s="154"/>
      <c r="CH45" s="154"/>
      <c r="CI45" s="154"/>
      <c r="CJ45" s="154"/>
      <c r="CK45" s="154"/>
    </row>
    <row r="46" spans="1:89" s="142" customFormat="1" ht="16.5" customHeight="1" thickBot="1">
      <c r="A46" s="140"/>
      <c r="B46" s="141"/>
      <c r="C46" s="178" t="s">
        <v>4</v>
      </c>
      <c r="D46" s="179">
        <f>E46+G46+I46+K46+M46+O46+Q46+AV46+AX46+BB46+BD46+BF46+BH46+BJ46+BL46+BN46+BP46+BR46+BT46+BV46+BX46</f>
        <v>0</v>
      </c>
      <c r="E46" s="161">
        <f>E7+E40-F40</f>
        <v>0</v>
      </c>
      <c r="F46" s="160"/>
      <c r="G46" s="160"/>
      <c r="H46" s="161">
        <f>H7+H40-G40</f>
        <v>0</v>
      </c>
      <c r="I46" s="161">
        <f>I40+I7-J40</f>
        <v>0</v>
      </c>
      <c r="J46" s="160"/>
      <c r="K46" s="161">
        <f>K7+K40-L40</f>
        <v>0</v>
      </c>
      <c r="L46" s="162"/>
      <c r="M46" s="161">
        <f>M7+M40-N40</f>
        <v>0</v>
      </c>
      <c r="N46" s="162"/>
      <c r="O46" s="162"/>
      <c r="P46" s="161">
        <f>P7+P40-O40</f>
        <v>0</v>
      </c>
      <c r="Q46" s="163">
        <f>Q40-R45-R40</f>
        <v>0</v>
      </c>
      <c r="R46" s="162"/>
      <c r="S46" s="164">
        <f>S40-T41</f>
        <v>0</v>
      </c>
      <c r="T46" s="162"/>
      <c r="U46" s="166">
        <f>U7+U40</f>
        <v>0</v>
      </c>
      <c r="V46" s="166">
        <f>V7+V40</f>
        <v>0</v>
      </c>
      <c r="W46" s="165">
        <f>W40-X42-X40</f>
        <v>0</v>
      </c>
      <c r="X46" s="162"/>
      <c r="Y46" s="166">
        <f aca="true" t="shared" si="9" ref="Y46:AI46">Y40+Y7</f>
        <v>0</v>
      </c>
      <c r="Z46" s="166">
        <f t="shared" si="9"/>
        <v>0</v>
      </c>
      <c r="AA46" s="166">
        <f t="shared" si="9"/>
        <v>0</v>
      </c>
      <c r="AB46" s="166">
        <f t="shared" si="9"/>
        <v>0</v>
      </c>
      <c r="AC46" s="166">
        <f t="shared" si="9"/>
        <v>0</v>
      </c>
      <c r="AD46" s="166">
        <f t="shared" si="9"/>
        <v>0</v>
      </c>
      <c r="AE46" s="166">
        <f>AE40+AE7</f>
        <v>0</v>
      </c>
      <c r="AF46" s="166">
        <f t="shared" si="9"/>
        <v>0</v>
      </c>
      <c r="AG46" s="166">
        <f t="shared" si="9"/>
        <v>0</v>
      </c>
      <c r="AH46" s="166">
        <f t="shared" si="9"/>
        <v>0</v>
      </c>
      <c r="AI46" s="166">
        <f t="shared" si="9"/>
        <v>0</v>
      </c>
      <c r="AJ46" s="167">
        <f>AJ40-AK43</f>
        <v>0</v>
      </c>
      <c r="AK46" s="162" t="s">
        <v>102</v>
      </c>
      <c r="AL46" s="166">
        <f>AL7+AL40</f>
        <v>0</v>
      </c>
      <c r="AM46" s="166">
        <f>AM7+AM40</f>
        <v>0</v>
      </c>
      <c r="AN46" s="166">
        <f>AN7+AN40</f>
        <v>0</v>
      </c>
      <c r="AO46" s="166">
        <f>AO7+AO40</f>
        <v>0</v>
      </c>
      <c r="AP46" s="206">
        <f>AP40-AQ44</f>
        <v>0</v>
      </c>
      <c r="AQ46" s="162"/>
      <c r="AR46" s="166">
        <f>AR7+AR40</f>
        <v>0</v>
      </c>
      <c r="AS46" s="166">
        <f>AS7+AS40</f>
        <v>0</v>
      </c>
      <c r="AT46" s="166">
        <f>AT7+AT40</f>
        <v>0</v>
      </c>
      <c r="AU46" s="166">
        <f>AU7+AU40</f>
        <v>0</v>
      </c>
      <c r="AV46" s="168">
        <f>AV7+AV40-AW40</f>
        <v>0</v>
      </c>
      <c r="AW46" s="162"/>
      <c r="AX46" s="168">
        <f>AX7+AX40-AY40</f>
        <v>0</v>
      </c>
      <c r="AY46" s="162"/>
      <c r="AZ46" s="168">
        <f>AZ7+AZ40-BA40</f>
        <v>0</v>
      </c>
      <c r="BA46" s="162"/>
      <c r="BB46" s="168">
        <f>IF(BB7+BB40-BC40-BC7&gt;0,BB7+BB40-BC40-BC7,0)</f>
        <v>0</v>
      </c>
      <c r="BC46" s="168">
        <f>IF(BC7+BC40-BB40-BB7&gt;0,BC7+BC40-BB40-BB7,0)</f>
        <v>0</v>
      </c>
      <c r="BD46" s="168">
        <f>IF(BD7+BD40-BE40-BE7&gt;0,BD7+BD40-BE40-BE7,0)</f>
        <v>0</v>
      </c>
      <c r="BE46" s="168">
        <f>IF(BE7+BE40-BD40-BD7&gt;0,BE7+BE40-BD40-BD7,0)</f>
        <v>0</v>
      </c>
      <c r="BF46" s="168">
        <f>IF(BF7+BF40-BG40-BG7&gt;0,BF7+BF40-BG40-BG7,0)</f>
        <v>0</v>
      </c>
      <c r="BG46" s="168">
        <f>IF(BG7+BG40-BF40-BF7&gt;0,BG7+BG40-BF40-BF7,0)</f>
        <v>0</v>
      </c>
      <c r="BH46" s="168">
        <f>IF(BH7+BH40-BI40-BI7&gt;0,BH7+BH40-BI40-BI7,0)</f>
        <v>0</v>
      </c>
      <c r="BI46" s="168">
        <f>IF(BI7+BI40-BH40-BH7&gt;0,BI7+BI40-BH40-BH7,0)</f>
        <v>0</v>
      </c>
      <c r="BJ46" s="168">
        <f>IF(BJ7+BJ40-BK40-BK7&gt;0,BJ7+BJ40-BK40-BK7,0)</f>
        <v>0</v>
      </c>
      <c r="BK46" s="168">
        <f>IF(BK7+BK40-BJ40-BJ7&gt;0,BK7+BK40-BJ40-BJ7,0)</f>
        <v>0</v>
      </c>
      <c r="BL46" s="168">
        <f>IF(BL7+BL40-BM40-BM7&gt;0,BL7+BL40-BM40-BM7,0)</f>
        <v>0</v>
      </c>
      <c r="BM46" s="168">
        <f>IF(BM7+BM40-BL40-BL7&gt;0,BM7+BM40-BL40-BL7,0)</f>
        <v>0</v>
      </c>
      <c r="BN46" s="168">
        <f>IF(BN7+BN40-BO40-BO7&gt;0,BN7+BN40-BO40-BO7,0)</f>
        <v>0</v>
      </c>
      <c r="BO46" s="168">
        <f>IF(BO7+BO40-BN40-BN7&gt;0,BO7+BO40-BN40-BN7,0)</f>
        <v>0</v>
      </c>
      <c r="BP46" s="168">
        <f>IF(BP7+BP40-BQ7-BQ40&gt;0,BP7+BP40-BQ40-BQ7,0)</f>
        <v>0</v>
      </c>
      <c r="BQ46" s="168">
        <f>IF(-BP7-BP40+BQ7+BQ40&gt;0,BQ7-BP7-BP40+BQ40,0)</f>
        <v>0</v>
      </c>
      <c r="BR46" s="168">
        <f>IF(BR7+BR40-BS40-BS7&gt;0,BR7+BR40-BS40-BS7,0)</f>
        <v>0</v>
      </c>
      <c r="BS46" s="168">
        <f>IF(BS7+BS40-BR40-BR7&gt;0,BS7+BS40-BR40-BR7,0)</f>
        <v>0</v>
      </c>
      <c r="BT46" s="168">
        <f>IF(BT7+BT40-BU40-BU7&gt;0,BT7+BT40-BU40-BU7,0)</f>
        <v>0</v>
      </c>
      <c r="BU46" s="168">
        <f>IF(BU7+BU40-BT40-BT7&gt;0,BU7+BU40-BT40-BT7,0)</f>
        <v>0</v>
      </c>
      <c r="BV46" s="168">
        <f>IF(BV7+BV40-BW40-BW7&gt;0,BV7+BV40-BW40-BW7,0)</f>
        <v>0</v>
      </c>
      <c r="BW46" s="168">
        <f>IF(BW7+BW40-BV40-BV7&gt;0,BW7+BW40-BV40-BV7,0)</f>
        <v>0</v>
      </c>
      <c r="BX46" s="162"/>
      <c r="BY46" s="168">
        <f>BY7+BY40-BX40-BX45</f>
        <v>0</v>
      </c>
      <c r="BZ46" s="162"/>
      <c r="CA46" s="168">
        <f>CA7+CA40-BZ40-BZ41</f>
        <v>0</v>
      </c>
      <c r="CB46" s="162"/>
      <c r="CC46" s="168">
        <f>CC7+CC40-CB40-CB42</f>
        <v>0</v>
      </c>
      <c r="CD46" s="162"/>
      <c r="CE46" s="168">
        <f>CE7+CE40-CD40-CD43</f>
        <v>0</v>
      </c>
      <c r="CF46" s="162"/>
      <c r="CG46" s="168">
        <f>CG7+CG40-CF40-CF44</f>
        <v>0</v>
      </c>
      <c r="CH46" s="162"/>
      <c r="CI46" s="168">
        <f>CI7+CI40-CH40-CH44</f>
        <v>0</v>
      </c>
      <c r="CJ46" s="162"/>
      <c r="CK46" s="168">
        <f>CK7+CK40-CJ40</f>
        <v>0</v>
      </c>
    </row>
    <row r="47" ht="9" customHeight="1"/>
    <row r="48" spans="7:80" ht="9" customHeight="1">
      <c r="G48" s="143"/>
      <c r="K48" s="260"/>
      <c r="L48" s="260"/>
      <c r="M48" s="260"/>
      <c r="N48" s="260"/>
      <c r="Q48" s="170">
        <f>S40+W40+AJ40+AP40</f>
        <v>0</v>
      </c>
      <c r="R48" s="143"/>
      <c r="BB48" s="143"/>
      <c r="BY48" s="170">
        <f>CA46+CC46+CE46+CG46+CI46+CK46</f>
        <v>0</v>
      </c>
      <c r="BZ48" s="143"/>
      <c r="CB48" s="170">
        <f>CA40+CC40</f>
        <v>0</v>
      </c>
    </row>
    <row r="49" spans="11:80" ht="9" customHeight="1">
      <c r="K49" s="259"/>
      <c r="L49" s="259"/>
      <c r="Q49" s="169" t="s">
        <v>213</v>
      </c>
      <c r="BY49" s="169" t="s">
        <v>212</v>
      </c>
      <c r="CB49" s="169" t="s">
        <v>212</v>
      </c>
    </row>
    <row r="50" spans="5:80" ht="15.75" customHeight="1">
      <c r="E50" s="90" t="s">
        <v>5</v>
      </c>
      <c r="G50" s="90" t="s">
        <v>103</v>
      </c>
      <c r="BY50" s="169" t="s">
        <v>214</v>
      </c>
      <c r="CB50" s="169" t="s">
        <v>215</v>
      </c>
    </row>
    <row r="51" spans="3:89" ht="15.75" customHeight="1">
      <c r="C51" s="144" t="s">
        <v>105</v>
      </c>
      <c r="D51" s="145">
        <f>D40-E51</f>
        <v>0</v>
      </c>
      <c r="E51" s="274">
        <f aca="true" t="shared" si="10" ref="E51:E56">E40+G40+I40+K40+M40+S40+W40+AV40+AX40+BB40+BD40+BF40+BH40+BJ40+BL40+BN40+BP40+BR40+BT40+AJ40+BV40+O40+BZ40+CB40+CD40+CF40+CH40+CJ40+AZ40+AP40</f>
        <v>0</v>
      </c>
      <c r="F51" s="274"/>
      <c r="G51" s="274">
        <f aca="true" t="shared" si="11" ref="G51:G56">F40+H40+J40+L40+N40+T40+X40+AK40+AW40+AY40+BC40+BE40+BG40+BI40+BK40+BM40+BO40+P40+BQ40+BS40+BU40+BW40+CA40+CC40+CE40+CG40+CI40+CK40+BA40+AQ40</f>
        <v>0</v>
      </c>
      <c r="H51" s="274"/>
      <c r="I51" s="146">
        <f aca="true" t="shared" si="12" ref="I51:I56">E51-G51</f>
        <v>0</v>
      </c>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7"/>
      <c r="CI51" s="147"/>
      <c r="CJ51" s="147"/>
      <c r="CK51" s="147"/>
    </row>
    <row r="52" spans="4:89" ht="13.5" customHeight="1">
      <c r="D52" s="146"/>
      <c r="E52" s="274">
        <f t="shared" si="10"/>
        <v>0</v>
      </c>
      <c r="F52" s="274"/>
      <c r="G52" s="274">
        <f t="shared" si="11"/>
        <v>0</v>
      </c>
      <c r="H52" s="274"/>
      <c r="I52" s="146">
        <f t="shared" si="12"/>
        <v>0</v>
      </c>
      <c r="CD52" s="143"/>
      <c r="CE52" s="143"/>
      <c r="CF52" s="143"/>
      <c r="CG52" s="143"/>
      <c r="CH52" s="147"/>
      <c r="CI52" s="147"/>
      <c r="CJ52" s="147"/>
      <c r="CK52" s="147"/>
    </row>
    <row r="53" spans="4:12" ht="12" customHeight="1">
      <c r="D53" s="146"/>
      <c r="E53" s="274">
        <f t="shared" si="10"/>
        <v>0</v>
      </c>
      <c r="F53" s="274"/>
      <c r="G53" s="274">
        <f t="shared" si="11"/>
        <v>0</v>
      </c>
      <c r="H53" s="274"/>
      <c r="I53" s="146">
        <f t="shared" si="12"/>
        <v>0</v>
      </c>
      <c r="K53" s="259"/>
      <c r="L53" s="259"/>
    </row>
    <row r="54" spans="4:9" ht="12" customHeight="1">
      <c r="D54" s="146"/>
      <c r="E54" s="274">
        <f t="shared" si="10"/>
        <v>0</v>
      </c>
      <c r="F54" s="274"/>
      <c r="G54" s="274">
        <f t="shared" si="11"/>
        <v>0</v>
      </c>
      <c r="H54" s="274"/>
      <c r="I54" s="146">
        <f t="shared" si="12"/>
        <v>0</v>
      </c>
    </row>
    <row r="55" spans="4:9" ht="15" customHeight="1">
      <c r="D55" s="146"/>
      <c r="E55" s="274">
        <f t="shared" si="10"/>
        <v>0</v>
      </c>
      <c r="F55" s="274"/>
      <c r="G55" s="274">
        <f t="shared" si="11"/>
        <v>0</v>
      </c>
      <c r="H55" s="274"/>
      <c r="I55" s="146">
        <f t="shared" si="12"/>
        <v>0</v>
      </c>
    </row>
    <row r="56" spans="4:9" ht="14.25" customHeight="1">
      <c r="D56" s="146">
        <f>D46-E56</f>
        <v>0</v>
      </c>
      <c r="E56" s="274">
        <f t="shared" si="10"/>
        <v>0</v>
      </c>
      <c r="F56" s="274"/>
      <c r="G56" s="274">
        <f t="shared" si="11"/>
        <v>0</v>
      </c>
      <c r="H56" s="274"/>
      <c r="I56" s="146">
        <f t="shared" si="12"/>
        <v>0</v>
      </c>
    </row>
    <row r="57" ht="13.5" customHeight="1"/>
    <row r="58" ht="9" customHeight="1"/>
    <row r="59" ht="9" customHeight="1">
      <c r="G59" s="143"/>
    </row>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sheetData>
  <sheetProtection/>
  <mergeCells count="67">
    <mergeCell ref="CJ5:CK5"/>
    <mergeCell ref="AL6:AO6"/>
    <mergeCell ref="AR6:AT6"/>
    <mergeCell ref="CB4:CC4"/>
    <mergeCell ref="CD4:CE4"/>
    <mergeCell ref="CF4:CG4"/>
    <mergeCell ref="CH4:CI4"/>
    <mergeCell ref="CJ4:CK4"/>
    <mergeCell ref="BZ5:CA5"/>
    <mergeCell ref="CB5:CC5"/>
    <mergeCell ref="CD5:CE5"/>
    <mergeCell ref="CF5:CG5"/>
    <mergeCell ref="CH5:CI5"/>
    <mergeCell ref="BP4:BQ5"/>
    <mergeCell ref="BR4:BS5"/>
    <mergeCell ref="BT4:BU5"/>
    <mergeCell ref="BV4:BW5"/>
    <mergeCell ref="BX4:BY5"/>
    <mergeCell ref="BZ4:CA4"/>
    <mergeCell ref="BD4:BE5"/>
    <mergeCell ref="BF4:BG5"/>
    <mergeCell ref="BH4:BI5"/>
    <mergeCell ref="BJ4:BK5"/>
    <mergeCell ref="BL4:BM5"/>
    <mergeCell ref="BN4:BO5"/>
    <mergeCell ref="AP4:AQ5"/>
    <mergeCell ref="AR4:AU4"/>
    <mergeCell ref="AV4:AW5"/>
    <mergeCell ref="AX4:AY5"/>
    <mergeCell ref="AZ4:BA5"/>
    <mergeCell ref="BB4:BC5"/>
    <mergeCell ref="C4:C6"/>
    <mergeCell ref="O4:P5"/>
    <mergeCell ref="AJ4:AK5"/>
    <mergeCell ref="M48:N48"/>
    <mergeCell ref="AB6:AI6"/>
    <mergeCell ref="S4:T5"/>
    <mergeCell ref="Q4:R5"/>
    <mergeCell ref="Y4:AI4"/>
    <mergeCell ref="M4:N5"/>
    <mergeCell ref="W4:X5"/>
    <mergeCell ref="E52:F52"/>
    <mergeCell ref="G52:H52"/>
    <mergeCell ref="E53:F53"/>
    <mergeCell ref="AL4:AO4"/>
    <mergeCell ref="B2:C2"/>
    <mergeCell ref="U4:V4"/>
    <mergeCell ref="K4:L5"/>
    <mergeCell ref="A7:C7"/>
    <mergeCell ref="A4:A6"/>
    <mergeCell ref="B4:B6"/>
    <mergeCell ref="K53:L53"/>
    <mergeCell ref="E56:F56"/>
    <mergeCell ref="G56:H56"/>
    <mergeCell ref="E54:F54"/>
    <mergeCell ref="G54:H54"/>
    <mergeCell ref="E55:F55"/>
    <mergeCell ref="G4:H5"/>
    <mergeCell ref="E51:F51"/>
    <mergeCell ref="G53:H53"/>
    <mergeCell ref="G55:H55"/>
    <mergeCell ref="K49:L49"/>
    <mergeCell ref="D4:D6"/>
    <mergeCell ref="E4:F5"/>
    <mergeCell ref="K48:L48"/>
    <mergeCell ref="I4:J5"/>
    <mergeCell ref="G51:H51"/>
  </mergeCells>
  <printOptions/>
  <pageMargins left="0.7086614173228347" right="0.7086614173228347" top="0.7480314960629921" bottom="0.7480314960629921" header="0.31496062992125984" footer="0.31496062992125984"/>
  <pageSetup horizontalDpi="600" verticalDpi="600" orientation="landscape" paperSize="9" scale="32" r:id="rId1"/>
  <colBreaks count="2" manualBreakCount="2">
    <brk id="35" max="45" man="1"/>
    <brk id="64" max="45" man="1"/>
  </colBreaks>
</worksheet>
</file>

<file path=xl/worksheets/sheet8.xml><?xml version="1.0" encoding="utf-8"?>
<worksheet xmlns="http://schemas.openxmlformats.org/spreadsheetml/2006/main" xmlns:r="http://schemas.openxmlformats.org/officeDocument/2006/relationships">
  <dimension ref="A1:CK59"/>
  <sheetViews>
    <sheetView view="pageBreakPreview" zoomScaleNormal="85"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8" sqref="A8"/>
    </sheetView>
  </sheetViews>
  <sheetFormatPr defaultColWidth="9.140625" defaultRowHeight="12.75"/>
  <cols>
    <col min="1" max="1" width="4.00390625" style="92" customWidth="1"/>
    <col min="2" max="2" width="10.28125" style="92" customWidth="1"/>
    <col min="3" max="3" width="43.28125" style="95" customWidth="1"/>
    <col min="4" max="4" width="15.28125" style="90" customWidth="1"/>
    <col min="5" max="5" width="12.28125" style="90" customWidth="1"/>
    <col min="6" max="67" width="11.7109375" style="90" customWidth="1"/>
    <col min="68" max="68" width="10.7109375" style="90" customWidth="1"/>
    <col min="69" max="71" width="11.8515625" style="90" customWidth="1"/>
    <col min="72" max="85" width="11.7109375" style="90" customWidth="1"/>
    <col min="86" max="89" width="11.7109375" style="91" customWidth="1"/>
    <col min="90" max="16384" width="9.140625" style="92" customWidth="1"/>
  </cols>
  <sheetData>
    <row r="1" spans="1:4" ht="12.75">
      <c r="A1" s="87" t="s">
        <v>10</v>
      </c>
      <c r="B1" s="87"/>
      <c r="C1" s="88"/>
      <c r="D1" s="89"/>
    </row>
    <row r="2" spans="1:4" ht="12.75">
      <c r="A2" s="87" t="s">
        <v>104</v>
      </c>
      <c r="B2" s="306" t="str">
        <f ca="1">MID(CELL("ИМЯФАЙЛА",A1),SEARCH("]",CELL("ИМЯФАЙЛА",A1))+1,255)</f>
        <v>Май</v>
      </c>
      <c r="C2" s="306"/>
      <c r="D2" s="88" t="s">
        <v>350</v>
      </c>
    </row>
    <row r="3" spans="1:4" ht="13.5" thickBot="1">
      <c r="A3" s="93"/>
      <c r="B3" s="94"/>
      <c r="C3" s="94"/>
      <c r="D3" s="95"/>
    </row>
    <row r="4" spans="1:89" ht="12.75" customHeight="1" thickBot="1">
      <c r="A4" s="288" t="s">
        <v>6</v>
      </c>
      <c r="B4" s="294" t="s">
        <v>7</v>
      </c>
      <c r="C4" s="297" t="s">
        <v>0</v>
      </c>
      <c r="D4" s="291" t="s">
        <v>8</v>
      </c>
      <c r="E4" s="286" t="s">
        <v>195</v>
      </c>
      <c r="F4" s="236"/>
      <c r="G4" s="235" t="s">
        <v>196</v>
      </c>
      <c r="H4" s="236"/>
      <c r="I4" s="235" t="s">
        <v>197</v>
      </c>
      <c r="J4" s="236"/>
      <c r="K4" s="275" t="s">
        <v>324</v>
      </c>
      <c r="L4" s="276"/>
      <c r="M4" s="261" t="s">
        <v>325</v>
      </c>
      <c r="N4" s="236"/>
      <c r="O4" s="279" t="s">
        <v>198</v>
      </c>
      <c r="P4" s="280"/>
      <c r="Q4" s="238" t="s">
        <v>139</v>
      </c>
      <c r="R4" s="239"/>
      <c r="S4" s="270" t="s">
        <v>109</v>
      </c>
      <c r="T4" s="271"/>
      <c r="U4" s="246" t="s">
        <v>218</v>
      </c>
      <c r="V4" s="247"/>
      <c r="W4" s="267" t="s">
        <v>356</v>
      </c>
      <c r="X4" s="268"/>
      <c r="Y4" s="307" t="s">
        <v>149</v>
      </c>
      <c r="Z4" s="308"/>
      <c r="AA4" s="308"/>
      <c r="AB4" s="308"/>
      <c r="AC4" s="308"/>
      <c r="AD4" s="308"/>
      <c r="AE4" s="308"/>
      <c r="AF4" s="308"/>
      <c r="AG4" s="308"/>
      <c r="AH4" s="308"/>
      <c r="AI4" s="309"/>
      <c r="AJ4" s="242" t="s">
        <v>150</v>
      </c>
      <c r="AK4" s="243"/>
      <c r="AL4" s="310" t="s">
        <v>107</v>
      </c>
      <c r="AM4" s="310"/>
      <c r="AN4" s="310"/>
      <c r="AO4" s="310"/>
      <c r="AP4" s="314" t="s">
        <v>347</v>
      </c>
      <c r="AQ4" s="315"/>
      <c r="AR4" s="264" t="s">
        <v>346</v>
      </c>
      <c r="AS4" s="265"/>
      <c r="AT4" s="265"/>
      <c r="AU4" s="266"/>
      <c r="AV4" s="235" t="s">
        <v>199</v>
      </c>
      <c r="AW4" s="236"/>
      <c r="AX4" s="235" t="s">
        <v>200</v>
      </c>
      <c r="AY4" s="236"/>
      <c r="AZ4" s="235" t="s">
        <v>345</v>
      </c>
      <c r="BA4" s="236"/>
      <c r="BB4" s="235" t="s">
        <v>201</v>
      </c>
      <c r="BC4" s="236"/>
      <c r="BD4" s="235" t="s">
        <v>202</v>
      </c>
      <c r="BE4" s="236"/>
      <c r="BF4" s="235" t="s">
        <v>203</v>
      </c>
      <c r="BG4" s="236"/>
      <c r="BH4" s="235" t="s">
        <v>204</v>
      </c>
      <c r="BI4" s="236"/>
      <c r="BJ4" s="261" t="s">
        <v>205</v>
      </c>
      <c r="BK4" s="236"/>
      <c r="BL4" s="261" t="s">
        <v>206</v>
      </c>
      <c r="BM4" s="236"/>
      <c r="BN4" s="261" t="s">
        <v>328</v>
      </c>
      <c r="BO4" s="235"/>
      <c r="BP4" s="279" t="s">
        <v>207</v>
      </c>
      <c r="BQ4" s="276"/>
      <c r="BR4" s="275" t="s">
        <v>208</v>
      </c>
      <c r="BS4" s="276"/>
      <c r="BT4" s="275" t="s">
        <v>146</v>
      </c>
      <c r="BU4" s="276"/>
      <c r="BV4" s="275" t="s">
        <v>209</v>
      </c>
      <c r="BW4" s="276"/>
      <c r="BX4" s="302" t="s">
        <v>112</v>
      </c>
      <c r="BY4" s="303"/>
      <c r="BZ4" s="254" t="s">
        <v>134</v>
      </c>
      <c r="CA4" s="255"/>
      <c r="CB4" s="254" t="s">
        <v>135</v>
      </c>
      <c r="CC4" s="255"/>
      <c r="CD4" s="250" t="s">
        <v>136</v>
      </c>
      <c r="CE4" s="251"/>
      <c r="CF4" s="256" t="s">
        <v>137</v>
      </c>
      <c r="CG4" s="251"/>
      <c r="CH4" s="256" t="s">
        <v>138</v>
      </c>
      <c r="CI4" s="251"/>
      <c r="CJ4" s="256" t="s">
        <v>145</v>
      </c>
      <c r="CK4" s="251"/>
    </row>
    <row r="5" spans="1:89" ht="45" customHeight="1">
      <c r="A5" s="289"/>
      <c r="B5" s="295"/>
      <c r="C5" s="298"/>
      <c r="D5" s="292"/>
      <c r="E5" s="287"/>
      <c r="F5" s="237"/>
      <c r="G5" s="237"/>
      <c r="H5" s="237"/>
      <c r="I5" s="237"/>
      <c r="J5" s="237"/>
      <c r="K5" s="277"/>
      <c r="L5" s="278"/>
      <c r="M5" s="237"/>
      <c r="N5" s="237"/>
      <c r="O5" s="281"/>
      <c r="P5" s="282"/>
      <c r="Q5" s="240"/>
      <c r="R5" s="241"/>
      <c r="S5" s="272"/>
      <c r="T5" s="273"/>
      <c r="U5" s="96" t="s">
        <v>217</v>
      </c>
      <c r="V5" s="96" t="s">
        <v>353</v>
      </c>
      <c r="W5" s="269"/>
      <c r="X5" s="269"/>
      <c r="Y5" s="96" t="s">
        <v>17</v>
      </c>
      <c r="Z5" s="96" t="s">
        <v>11</v>
      </c>
      <c r="AA5" s="96" t="s">
        <v>12</v>
      </c>
      <c r="AB5" s="96" t="s">
        <v>13</v>
      </c>
      <c r="AC5" s="96" t="s">
        <v>14</v>
      </c>
      <c r="AD5" s="96" t="s">
        <v>15</v>
      </c>
      <c r="AE5" s="96" t="s">
        <v>101</v>
      </c>
      <c r="AF5" s="96" t="s">
        <v>108</v>
      </c>
      <c r="AG5" s="96" t="s">
        <v>16</v>
      </c>
      <c r="AH5" s="97" t="s">
        <v>18</v>
      </c>
      <c r="AI5" s="98"/>
      <c r="AJ5" s="244"/>
      <c r="AK5" s="245"/>
      <c r="AL5" s="96" t="s">
        <v>11</v>
      </c>
      <c r="AM5" s="96" t="s">
        <v>12</v>
      </c>
      <c r="AN5" s="96" t="s">
        <v>13</v>
      </c>
      <c r="AO5" s="96" t="s">
        <v>355</v>
      </c>
      <c r="AP5" s="316"/>
      <c r="AQ5" s="317"/>
      <c r="AR5" s="96" t="s">
        <v>11</v>
      </c>
      <c r="AS5" s="96" t="s">
        <v>12</v>
      </c>
      <c r="AT5" s="96" t="s">
        <v>13</v>
      </c>
      <c r="AU5" s="96" t="s">
        <v>355</v>
      </c>
      <c r="AV5" s="237"/>
      <c r="AW5" s="237"/>
      <c r="AX5" s="237"/>
      <c r="AY5" s="237"/>
      <c r="AZ5" s="237"/>
      <c r="BA5" s="237"/>
      <c r="BB5" s="237"/>
      <c r="BC5" s="237"/>
      <c r="BD5" s="237"/>
      <c r="BE5" s="237"/>
      <c r="BF5" s="237"/>
      <c r="BG5" s="237"/>
      <c r="BH5" s="237"/>
      <c r="BI5" s="237"/>
      <c r="BJ5" s="237"/>
      <c r="BK5" s="237"/>
      <c r="BL5" s="237"/>
      <c r="BM5" s="237"/>
      <c r="BN5" s="313"/>
      <c r="BO5" s="313"/>
      <c r="BP5" s="277"/>
      <c r="BQ5" s="278"/>
      <c r="BR5" s="277"/>
      <c r="BS5" s="278"/>
      <c r="BT5" s="277"/>
      <c r="BU5" s="278"/>
      <c r="BV5" s="277"/>
      <c r="BW5" s="278"/>
      <c r="BX5" s="304"/>
      <c r="BY5" s="305"/>
      <c r="BZ5" s="312" t="s">
        <v>354</v>
      </c>
      <c r="CA5" s="312"/>
      <c r="CB5" s="311" t="s">
        <v>380</v>
      </c>
      <c r="CC5" s="311"/>
      <c r="CD5" s="252" t="s">
        <v>111</v>
      </c>
      <c r="CE5" s="253"/>
      <c r="CF5" s="257" t="s">
        <v>110</v>
      </c>
      <c r="CG5" s="258"/>
      <c r="CH5" s="248" t="s">
        <v>144</v>
      </c>
      <c r="CI5" s="249"/>
      <c r="CJ5" s="300" t="s">
        <v>106</v>
      </c>
      <c r="CK5" s="301"/>
    </row>
    <row r="6" spans="1:89" ht="13.5" thickBot="1">
      <c r="A6" s="290"/>
      <c r="B6" s="296"/>
      <c r="C6" s="299"/>
      <c r="D6" s="293"/>
      <c r="E6" s="99" t="s">
        <v>1</v>
      </c>
      <c r="F6" s="100" t="s">
        <v>2</v>
      </c>
      <c r="G6" s="100" t="s">
        <v>1</v>
      </c>
      <c r="H6" s="100" t="s">
        <v>2</v>
      </c>
      <c r="I6" s="100" t="s">
        <v>1</v>
      </c>
      <c r="J6" s="100" t="s">
        <v>2</v>
      </c>
      <c r="K6" s="100" t="s">
        <v>1</v>
      </c>
      <c r="L6" s="100" t="s">
        <v>2</v>
      </c>
      <c r="M6" s="100" t="s">
        <v>1</v>
      </c>
      <c r="N6" s="100" t="s">
        <v>2</v>
      </c>
      <c r="O6" s="100" t="s">
        <v>1</v>
      </c>
      <c r="P6" s="100" t="s">
        <v>2</v>
      </c>
      <c r="Q6" s="100" t="s">
        <v>1</v>
      </c>
      <c r="R6" s="100" t="s">
        <v>2</v>
      </c>
      <c r="S6" s="100" t="s">
        <v>1</v>
      </c>
      <c r="T6" s="100" t="s">
        <v>2</v>
      </c>
      <c r="U6" s="100" t="s">
        <v>1</v>
      </c>
      <c r="V6" s="100" t="s">
        <v>2</v>
      </c>
      <c r="W6" s="100" t="s">
        <v>1</v>
      </c>
      <c r="X6" s="100" t="s">
        <v>2</v>
      </c>
      <c r="Y6" s="100"/>
      <c r="Z6" s="100"/>
      <c r="AA6" s="100"/>
      <c r="AB6" s="262" t="s">
        <v>1</v>
      </c>
      <c r="AC6" s="263"/>
      <c r="AD6" s="263"/>
      <c r="AE6" s="263"/>
      <c r="AF6" s="263"/>
      <c r="AG6" s="263"/>
      <c r="AH6" s="263"/>
      <c r="AI6" s="263"/>
      <c r="AJ6" s="100" t="s">
        <v>1</v>
      </c>
      <c r="AK6" s="100" t="s">
        <v>2</v>
      </c>
      <c r="AL6" s="262" t="s">
        <v>1</v>
      </c>
      <c r="AM6" s="263"/>
      <c r="AN6" s="263"/>
      <c r="AO6" s="283"/>
      <c r="AP6" s="100" t="s">
        <v>1</v>
      </c>
      <c r="AQ6" s="100" t="s">
        <v>2</v>
      </c>
      <c r="AR6" s="262" t="s">
        <v>1</v>
      </c>
      <c r="AS6" s="263"/>
      <c r="AT6" s="283"/>
      <c r="AU6" s="101"/>
      <c r="AV6" s="100" t="s">
        <v>1</v>
      </c>
      <c r="AW6" s="100" t="s">
        <v>2</v>
      </c>
      <c r="AX6" s="100" t="s">
        <v>1</v>
      </c>
      <c r="AY6" s="100" t="s">
        <v>2</v>
      </c>
      <c r="AZ6" s="100" t="s">
        <v>1</v>
      </c>
      <c r="BA6" s="100" t="s">
        <v>2</v>
      </c>
      <c r="BB6" s="100" t="s">
        <v>1</v>
      </c>
      <c r="BC6" s="100" t="s">
        <v>2</v>
      </c>
      <c r="BD6" s="100" t="s">
        <v>1</v>
      </c>
      <c r="BE6" s="100" t="s">
        <v>2</v>
      </c>
      <c r="BF6" s="100" t="s">
        <v>1</v>
      </c>
      <c r="BG6" s="100" t="s">
        <v>2</v>
      </c>
      <c r="BH6" s="100" t="s">
        <v>1</v>
      </c>
      <c r="BI6" s="100" t="s">
        <v>2</v>
      </c>
      <c r="BJ6" s="100" t="s">
        <v>1</v>
      </c>
      <c r="BK6" s="100" t="s">
        <v>2</v>
      </c>
      <c r="BL6" s="100" t="s">
        <v>1</v>
      </c>
      <c r="BM6" s="100" t="s">
        <v>2</v>
      </c>
      <c r="BN6" s="102" t="s">
        <v>1</v>
      </c>
      <c r="BO6" s="102" t="s">
        <v>2</v>
      </c>
      <c r="BP6" s="103" t="s">
        <v>1</v>
      </c>
      <c r="BQ6" s="100" t="s">
        <v>2</v>
      </c>
      <c r="BR6" s="101" t="s">
        <v>1</v>
      </c>
      <c r="BS6" s="100" t="s">
        <v>2</v>
      </c>
      <c r="BT6" s="100" t="s">
        <v>1</v>
      </c>
      <c r="BU6" s="100" t="s">
        <v>2</v>
      </c>
      <c r="BV6" s="100" t="s">
        <v>1</v>
      </c>
      <c r="BW6" s="100" t="s">
        <v>2</v>
      </c>
      <c r="BX6" s="100" t="s">
        <v>1</v>
      </c>
      <c r="BY6" s="100" t="s">
        <v>2</v>
      </c>
      <c r="BZ6" s="100" t="s">
        <v>1</v>
      </c>
      <c r="CA6" s="100" t="s">
        <v>2</v>
      </c>
      <c r="CB6" s="100" t="s">
        <v>1</v>
      </c>
      <c r="CC6" s="100" t="s">
        <v>2</v>
      </c>
      <c r="CD6" s="104" t="s">
        <v>1</v>
      </c>
      <c r="CE6" s="100" t="s">
        <v>2</v>
      </c>
      <c r="CF6" s="104" t="s">
        <v>1</v>
      </c>
      <c r="CG6" s="100" t="s">
        <v>2</v>
      </c>
      <c r="CH6" s="104" t="s">
        <v>1</v>
      </c>
      <c r="CI6" s="100" t="s">
        <v>2</v>
      </c>
      <c r="CJ6" s="104" t="s">
        <v>1</v>
      </c>
      <c r="CK6" s="100" t="s">
        <v>2</v>
      </c>
    </row>
    <row r="7" spans="1:89" s="112" customFormat="1" ht="29.25" customHeight="1" thickBot="1">
      <c r="A7" s="284" t="s">
        <v>401</v>
      </c>
      <c r="B7" s="285"/>
      <c r="C7" s="285"/>
      <c r="D7" s="105"/>
      <c r="E7" s="106">
        <f>Апрель!E46</f>
        <v>0</v>
      </c>
      <c r="F7" s="106">
        <f>Апрель!F46</f>
        <v>0</v>
      </c>
      <c r="G7" s="106">
        <f>Апрель!G46</f>
        <v>0</v>
      </c>
      <c r="H7" s="106">
        <f>Апрель!H46</f>
        <v>0</v>
      </c>
      <c r="I7" s="106">
        <f>Апрель!I46</f>
        <v>0</v>
      </c>
      <c r="J7" s="106">
        <f>Апрель!J46</f>
        <v>0</v>
      </c>
      <c r="K7" s="106">
        <f>Апрель!K46</f>
        <v>0</v>
      </c>
      <c r="L7" s="106">
        <f>Апрель!L46</f>
        <v>0</v>
      </c>
      <c r="M7" s="106">
        <f>Апрель!M46</f>
        <v>0</v>
      </c>
      <c r="N7" s="106">
        <f>Апрель!N46</f>
        <v>0</v>
      </c>
      <c r="O7" s="106">
        <f>Апрель!O46</f>
        <v>0</v>
      </c>
      <c r="P7" s="106">
        <f>Апрель!P46</f>
        <v>0</v>
      </c>
      <c r="Q7" s="106">
        <f>Апрель!Q46</f>
        <v>0</v>
      </c>
      <c r="R7" s="106">
        <f>Апрель!R46</f>
        <v>0</v>
      </c>
      <c r="S7" s="106">
        <f>Апрель!S46</f>
        <v>0</v>
      </c>
      <c r="T7" s="106">
        <f>Апрель!T46</f>
        <v>0</v>
      </c>
      <c r="U7" s="106">
        <f>Апрель!U46</f>
        <v>0</v>
      </c>
      <c r="V7" s="106">
        <f>Апрель!V46</f>
        <v>0</v>
      </c>
      <c r="W7" s="106">
        <f>Апрель!W46</f>
        <v>0</v>
      </c>
      <c r="X7" s="106">
        <f>Апрель!X46</f>
        <v>0</v>
      </c>
      <c r="Y7" s="106">
        <f>Апрель!Y46</f>
        <v>0</v>
      </c>
      <c r="Z7" s="106">
        <f>Апрель!Z46</f>
        <v>0</v>
      </c>
      <c r="AA7" s="106">
        <f>Апрель!AA46</f>
        <v>0</v>
      </c>
      <c r="AB7" s="106">
        <f>Апрель!AB46</f>
        <v>0</v>
      </c>
      <c r="AC7" s="106">
        <f>Апрель!AC46</f>
        <v>0</v>
      </c>
      <c r="AD7" s="106">
        <f>Апрель!AD46</f>
        <v>0</v>
      </c>
      <c r="AE7" s="106">
        <f>Апрель!AE46</f>
        <v>0</v>
      </c>
      <c r="AF7" s="106">
        <f>Апрель!AF46</f>
        <v>0</v>
      </c>
      <c r="AG7" s="106">
        <f>Апрель!AG46</f>
        <v>0</v>
      </c>
      <c r="AH7" s="106">
        <f>Апрель!AH46</f>
        <v>0</v>
      </c>
      <c r="AI7" s="106">
        <f>Апрель!AI46</f>
        <v>0</v>
      </c>
      <c r="AJ7" s="106">
        <f>Апрель!AJ46</f>
        <v>0</v>
      </c>
      <c r="AK7" s="106" t="str">
        <f>Апрель!AK46</f>
        <v>х</v>
      </c>
      <c r="AL7" s="106">
        <f>Апрель!AL46</f>
        <v>0</v>
      </c>
      <c r="AM7" s="106">
        <f>Апрель!AM46</f>
        <v>0</v>
      </c>
      <c r="AN7" s="106">
        <f>Апрель!AN46</f>
        <v>0</v>
      </c>
      <c r="AO7" s="106">
        <f>Апрель!AO46</f>
        <v>0</v>
      </c>
      <c r="AP7" s="106">
        <f>Апрель!AP46</f>
        <v>0</v>
      </c>
      <c r="AQ7" s="106">
        <f>Апрель!AQ46</f>
        <v>0</v>
      </c>
      <c r="AR7" s="106">
        <f>Апрель!AR46</f>
        <v>0</v>
      </c>
      <c r="AS7" s="106">
        <f>Апрель!AS46</f>
        <v>0</v>
      </c>
      <c r="AT7" s="106">
        <f>Апрель!AT46</f>
        <v>0</v>
      </c>
      <c r="AU7" s="106">
        <f>Апрель!AU46</f>
        <v>0</v>
      </c>
      <c r="AV7" s="106">
        <f>Апрель!AV46</f>
        <v>0</v>
      </c>
      <c r="AW7" s="106">
        <f>Апрель!AW46</f>
        <v>0</v>
      </c>
      <c r="AX7" s="106">
        <f>Апрель!AX46</f>
        <v>0</v>
      </c>
      <c r="AY7" s="106">
        <f>Апрель!AY46</f>
        <v>0</v>
      </c>
      <c r="AZ7" s="106">
        <f>Апрель!AZ46</f>
        <v>0</v>
      </c>
      <c r="BA7" s="106">
        <f>Апрель!BA46</f>
        <v>0</v>
      </c>
      <c r="BB7" s="106">
        <f>Апрель!BB46</f>
        <v>0</v>
      </c>
      <c r="BC7" s="106">
        <f>Апрель!BC46</f>
        <v>0</v>
      </c>
      <c r="BD7" s="106">
        <f>Апрель!BD46</f>
        <v>0</v>
      </c>
      <c r="BE7" s="106">
        <f>Апрель!BE46</f>
        <v>0</v>
      </c>
      <c r="BF7" s="106">
        <f>Апрель!BF46</f>
        <v>0</v>
      </c>
      <c r="BG7" s="106">
        <f>Апрель!BG46</f>
        <v>0</v>
      </c>
      <c r="BH7" s="106">
        <f>Апрель!BH46</f>
        <v>0</v>
      </c>
      <c r="BI7" s="106">
        <f>Апрель!BI46</f>
        <v>0</v>
      </c>
      <c r="BJ7" s="106">
        <f>Апрель!BJ46</f>
        <v>0</v>
      </c>
      <c r="BK7" s="106">
        <f>Апрель!BK46</f>
        <v>0</v>
      </c>
      <c r="BL7" s="106">
        <f>Апрель!BL46</f>
        <v>0</v>
      </c>
      <c r="BM7" s="106">
        <f>Апрель!BM46</f>
        <v>0</v>
      </c>
      <c r="BN7" s="106">
        <f>Апрель!BN46</f>
        <v>0</v>
      </c>
      <c r="BO7" s="106">
        <f>Апрель!BO46</f>
        <v>0</v>
      </c>
      <c r="BP7" s="106">
        <f>Апрель!BP46</f>
        <v>0</v>
      </c>
      <c r="BQ7" s="106">
        <f>Апрель!BQ46</f>
        <v>0</v>
      </c>
      <c r="BR7" s="106">
        <f>Апрель!BR46</f>
        <v>0</v>
      </c>
      <c r="BS7" s="106">
        <f>Апрель!BS46</f>
        <v>0</v>
      </c>
      <c r="BT7" s="106">
        <f>Апрель!BT46</f>
        <v>0</v>
      </c>
      <c r="BU7" s="106">
        <f>Апрель!BU46</f>
        <v>0</v>
      </c>
      <c r="BV7" s="106">
        <f>Апрель!BV46</f>
        <v>0</v>
      </c>
      <c r="BW7" s="106">
        <f>Апрель!BW46</f>
        <v>0</v>
      </c>
      <c r="BX7" s="106">
        <f>Апрель!BX46</f>
        <v>0</v>
      </c>
      <c r="BY7" s="106">
        <f>Апрель!BY46</f>
        <v>0</v>
      </c>
      <c r="BZ7" s="106">
        <f>Апрель!BZ46</f>
        <v>0</v>
      </c>
      <c r="CA7" s="106">
        <f>Апрель!CA46</f>
        <v>0</v>
      </c>
      <c r="CB7" s="106">
        <f>Апрель!CB46</f>
        <v>0</v>
      </c>
      <c r="CC7" s="106">
        <f>Апрель!CC46</f>
        <v>0</v>
      </c>
      <c r="CD7" s="106">
        <f>Апрель!CD46</f>
        <v>0</v>
      </c>
      <c r="CE7" s="106">
        <f>Апрель!CE46</f>
        <v>0</v>
      </c>
      <c r="CF7" s="106">
        <f>Апрель!CF46</f>
        <v>0</v>
      </c>
      <c r="CG7" s="106">
        <f>Апрель!CG46</f>
        <v>0</v>
      </c>
      <c r="CH7" s="106">
        <f>Апрель!CH46</f>
        <v>0</v>
      </c>
      <c r="CI7" s="106">
        <f>Апрель!CI46</f>
        <v>0</v>
      </c>
      <c r="CJ7" s="106">
        <f>Апрель!CJ46</f>
        <v>0</v>
      </c>
      <c r="CK7" s="106">
        <f>Апрель!CK46</f>
        <v>0</v>
      </c>
    </row>
    <row r="8" spans="1:89" s="126" customFormat="1" ht="21.75" customHeight="1">
      <c r="A8" s="113"/>
      <c r="B8" s="171"/>
      <c r="C8" s="114"/>
      <c r="D8" s="115"/>
      <c r="E8" s="116"/>
      <c r="F8" s="117"/>
      <c r="G8" s="117"/>
      <c r="H8" s="117"/>
      <c r="I8" s="117"/>
      <c r="J8" s="117"/>
      <c r="K8" s="117"/>
      <c r="L8" s="117"/>
      <c r="M8" s="117"/>
      <c r="N8" s="117"/>
      <c r="O8" s="117"/>
      <c r="P8" s="117"/>
      <c r="Q8" s="148">
        <f>W8+S8+AJ8+AP8</f>
        <v>0</v>
      </c>
      <c r="R8" s="148">
        <f>T8+AK8+X8+AQ8</f>
        <v>0</v>
      </c>
      <c r="S8" s="118">
        <f aca="true" t="shared" si="0" ref="S8:S39">U8+V8</f>
        <v>0</v>
      </c>
      <c r="T8" s="127"/>
      <c r="U8" s="118"/>
      <c r="V8" s="118"/>
      <c r="W8" s="149">
        <f aca="true" t="shared" si="1" ref="W8:W39">Y8+Z8+AA8+AB8+AC8+AD8+AE8+AF8+AG8+AH8+AI8</f>
        <v>0</v>
      </c>
      <c r="X8" s="127"/>
      <c r="Y8" s="120"/>
      <c r="Z8" s="120"/>
      <c r="AA8" s="120"/>
      <c r="AB8" s="120"/>
      <c r="AC8" s="120"/>
      <c r="AD8" s="120"/>
      <c r="AE8" s="120"/>
      <c r="AF8" s="120"/>
      <c r="AG8" s="120"/>
      <c r="AH8" s="120"/>
      <c r="AI8" s="120"/>
      <c r="AJ8" s="150">
        <f>AL8+AM8+AN8+AO8</f>
        <v>0</v>
      </c>
      <c r="AK8" s="127"/>
      <c r="AL8" s="134"/>
      <c r="AM8" s="134"/>
      <c r="AN8" s="134"/>
      <c r="AO8" s="121"/>
      <c r="AP8" s="203">
        <f>AR8+AS8+AT8+AU8</f>
        <v>0</v>
      </c>
      <c r="AQ8" s="127"/>
      <c r="AR8" s="207"/>
      <c r="AS8" s="207"/>
      <c r="AT8" s="207"/>
      <c r="AU8" s="207"/>
      <c r="AV8" s="127"/>
      <c r="AW8" s="127"/>
      <c r="AX8" s="119"/>
      <c r="AY8" s="127"/>
      <c r="AZ8" s="127"/>
      <c r="BA8" s="127"/>
      <c r="BB8" s="127"/>
      <c r="BC8" s="127"/>
      <c r="BD8" s="127"/>
      <c r="BE8" s="119"/>
      <c r="BF8" s="119"/>
      <c r="BG8" s="119"/>
      <c r="BH8" s="119"/>
      <c r="BI8" s="119"/>
      <c r="BJ8" s="119"/>
      <c r="BK8" s="119"/>
      <c r="BL8" s="127"/>
      <c r="BM8" s="127"/>
      <c r="BN8" s="135"/>
      <c r="BO8" s="127"/>
      <c r="BP8" s="135"/>
      <c r="BQ8" s="122"/>
      <c r="BR8" s="135"/>
      <c r="BS8" s="127"/>
      <c r="BT8" s="127"/>
      <c r="BU8" s="127"/>
      <c r="BV8" s="119"/>
      <c r="BW8" s="119"/>
      <c r="BX8" s="148">
        <f>BZ8+CB8+CD8+CF8+CH8+CJ8</f>
        <v>0</v>
      </c>
      <c r="BY8" s="148">
        <f>CA8+CC8+CE8+CG8+CI8+CK8</f>
        <v>0</v>
      </c>
      <c r="BZ8" s="119"/>
      <c r="CA8" s="123"/>
      <c r="CB8" s="119"/>
      <c r="CC8" s="120"/>
      <c r="CD8" s="119"/>
      <c r="CE8" s="121"/>
      <c r="CF8" s="119"/>
      <c r="CG8" s="202"/>
      <c r="CH8" s="119"/>
      <c r="CI8" s="125"/>
      <c r="CJ8" s="119"/>
      <c r="CK8" s="124"/>
    </row>
    <row r="9" spans="1:89" s="128" customFormat="1" ht="22.5" customHeight="1">
      <c r="A9" s="113"/>
      <c r="B9" s="129"/>
      <c r="C9" s="130"/>
      <c r="D9" s="131"/>
      <c r="E9" s="132"/>
      <c r="F9" s="133"/>
      <c r="G9" s="133"/>
      <c r="H9" s="133"/>
      <c r="I9" s="133"/>
      <c r="J9" s="133"/>
      <c r="K9" s="127"/>
      <c r="L9" s="127"/>
      <c r="M9" s="127"/>
      <c r="N9" s="127"/>
      <c r="O9" s="119"/>
      <c r="P9" s="119"/>
      <c r="Q9" s="148">
        <f aca="true" t="shared" si="2" ref="Q9:Q38">W9+S9+AJ9+AP9</f>
        <v>0</v>
      </c>
      <c r="R9" s="148">
        <f aca="true" t="shared" si="3" ref="R9:R39">T9+AK9+X9+AQ9</f>
        <v>0</v>
      </c>
      <c r="S9" s="118">
        <f t="shared" si="0"/>
        <v>0</v>
      </c>
      <c r="T9" s="127"/>
      <c r="U9" s="118"/>
      <c r="V9" s="118"/>
      <c r="W9" s="149">
        <f t="shared" si="1"/>
        <v>0</v>
      </c>
      <c r="X9" s="127"/>
      <c r="Y9" s="120"/>
      <c r="Z9" s="120"/>
      <c r="AA9" s="120"/>
      <c r="AB9" s="120"/>
      <c r="AC9" s="120"/>
      <c r="AD9" s="120"/>
      <c r="AE9" s="120"/>
      <c r="AF9" s="120"/>
      <c r="AG9" s="120"/>
      <c r="AH9" s="120"/>
      <c r="AI9" s="120"/>
      <c r="AJ9" s="150">
        <f aca="true" t="shared" si="4" ref="AJ9:AJ39">AL9+AM9+AN9+AO9</f>
        <v>0</v>
      </c>
      <c r="AK9" s="127"/>
      <c r="AL9" s="134"/>
      <c r="AM9" s="134"/>
      <c r="AN9" s="134"/>
      <c r="AO9" s="121"/>
      <c r="AP9" s="203">
        <f aca="true" t="shared" si="5" ref="AP9:AP39">AR9+AS9+AT9+AU9</f>
        <v>0</v>
      </c>
      <c r="AQ9" s="127"/>
      <c r="AR9" s="207"/>
      <c r="AS9" s="207"/>
      <c r="AT9" s="207"/>
      <c r="AU9" s="207"/>
      <c r="AV9" s="127"/>
      <c r="AW9" s="127"/>
      <c r="AX9" s="119"/>
      <c r="AY9" s="127"/>
      <c r="AZ9" s="127"/>
      <c r="BA9" s="127"/>
      <c r="BB9" s="127"/>
      <c r="BC9" s="127"/>
      <c r="BD9" s="127"/>
      <c r="BE9" s="119"/>
      <c r="BF9" s="119"/>
      <c r="BG9" s="119"/>
      <c r="BH9" s="119"/>
      <c r="BI9" s="119"/>
      <c r="BJ9" s="119"/>
      <c r="BK9" s="119"/>
      <c r="BL9" s="127"/>
      <c r="BM9" s="127"/>
      <c r="BN9" s="135"/>
      <c r="BO9" s="127"/>
      <c r="BP9" s="135"/>
      <c r="BQ9" s="122"/>
      <c r="BR9" s="135"/>
      <c r="BS9" s="127"/>
      <c r="BT9" s="127"/>
      <c r="BU9" s="127"/>
      <c r="BV9" s="119"/>
      <c r="BW9" s="119"/>
      <c r="BX9" s="148">
        <f aca="true" t="shared" si="6" ref="BX9:BY39">BZ9+CB9+CD9+CF9+CH9+CJ9</f>
        <v>0</v>
      </c>
      <c r="BY9" s="148">
        <f t="shared" si="6"/>
        <v>0</v>
      </c>
      <c r="BZ9" s="127"/>
      <c r="CA9" s="123"/>
      <c r="CB9" s="119"/>
      <c r="CC9" s="120"/>
      <c r="CD9" s="119"/>
      <c r="CE9" s="121"/>
      <c r="CF9" s="119"/>
      <c r="CG9" s="202"/>
      <c r="CH9" s="119"/>
      <c r="CI9" s="125"/>
      <c r="CJ9" s="119"/>
      <c r="CK9" s="124"/>
    </row>
    <row r="10" spans="1:89" s="128" customFormat="1" ht="22.5" customHeight="1">
      <c r="A10" s="113"/>
      <c r="B10" s="129"/>
      <c r="C10" s="130"/>
      <c r="D10" s="131"/>
      <c r="E10" s="132"/>
      <c r="F10" s="133"/>
      <c r="G10" s="133"/>
      <c r="H10" s="133"/>
      <c r="I10" s="133"/>
      <c r="J10" s="133"/>
      <c r="K10" s="127"/>
      <c r="L10" s="127"/>
      <c r="M10" s="127"/>
      <c r="N10" s="127"/>
      <c r="O10" s="119"/>
      <c r="P10" s="119"/>
      <c r="Q10" s="148">
        <f t="shared" si="2"/>
        <v>0</v>
      </c>
      <c r="R10" s="148">
        <f t="shared" si="3"/>
        <v>0</v>
      </c>
      <c r="S10" s="118">
        <f t="shared" si="0"/>
        <v>0</v>
      </c>
      <c r="T10" s="127"/>
      <c r="U10" s="118"/>
      <c r="V10" s="118"/>
      <c r="W10" s="149">
        <f t="shared" si="1"/>
        <v>0</v>
      </c>
      <c r="X10" s="127"/>
      <c r="Y10" s="120"/>
      <c r="Z10" s="120"/>
      <c r="AA10" s="120"/>
      <c r="AB10" s="120"/>
      <c r="AC10" s="120"/>
      <c r="AD10" s="120"/>
      <c r="AE10" s="120"/>
      <c r="AF10" s="120"/>
      <c r="AG10" s="120"/>
      <c r="AH10" s="120"/>
      <c r="AI10" s="120"/>
      <c r="AJ10" s="150">
        <f t="shared" si="4"/>
        <v>0</v>
      </c>
      <c r="AK10" s="127"/>
      <c r="AL10" s="134"/>
      <c r="AM10" s="134"/>
      <c r="AN10" s="134"/>
      <c r="AO10" s="121"/>
      <c r="AP10" s="203">
        <f t="shared" si="5"/>
        <v>0</v>
      </c>
      <c r="AQ10" s="127"/>
      <c r="AR10" s="207"/>
      <c r="AS10" s="207"/>
      <c r="AT10" s="207"/>
      <c r="AU10" s="207"/>
      <c r="AV10" s="127"/>
      <c r="AW10" s="127"/>
      <c r="AX10" s="119"/>
      <c r="AY10" s="127"/>
      <c r="AZ10" s="127"/>
      <c r="BA10" s="127"/>
      <c r="BB10" s="127"/>
      <c r="BC10" s="127"/>
      <c r="BD10" s="127"/>
      <c r="BE10" s="119"/>
      <c r="BF10" s="119"/>
      <c r="BG10" s="119"/>
      <c r="BH10" s="119"/>
      <c r="BI10" s="119"/>
      <c r="BJ10" s="119"/>
      <c r="BK10" s="119"/>
      <c r="BL10" s="127"/>
      <c r="BM10" s="127"/>
      <c r="BN10" s="135"/>
      <c r="BO10" s="127"/>
      <c r="BP10" s="135"/>
      <c r="BQ10" s="122"/>
      <c r="BR10" s="135"/>
      <c r="BS10" s="127"/>
      <c r="BT10" s="127"/>
      <c r="BU10" s="127"/>
      <c r="BV10" s="119"/>
      <c r="BW10" s="119"/>
      <c r="BX10" s="148">
        <f t="shared" si="6"/>
        <v>0</v>
      </c>
      <c r="BY10" s="148">
        <f t="shared" si="6"/>
        <v>0</v>
      </c>
      <c r="BZ10" s="127"/>
      <c r="CA10" s="123"/>
      <c r="CB10" s="119"/>
      <c r="CC10" s="120"/>
      <c r="CD10" s="119"/>
      <c r="CE10" s="121"/>
      <c r="CF10" s="119"/>
      <c r="CG10" s="202"/>
      <c r="CH10" s="119"/>
      <c r="CI10" s="125"/>
      <c r="CJ10" s="119"/>
      <c r="CK10" s="124"/>
    </row>
    <row r="11" spans="1:89" s="128" customFormat="1" ht="22.5" customHeight="1">
      <c r="A11" s="113"/>
      <c r="B11" s="129"/>
      <c r="C11" s="130"/>
      <c r="D11" s="131"/>
      <c r="E11" s="132"/>
      <c r="F11" s="133"/>
      <c r="G11" s="133"/>
      <c r="H11" s="133"/>
      <c r="I11" s="133"/>
      <c r="J11" s="133"/>
      <c r="K11" s="127"/>
      <c r="L11" s="127"/>
      <c r="M11" s="127"/>
      <c r="N11" s="127"/>
      <c r="O11" s="119"/>
      <c r="P11" s="119"/>
      <c r="Q11" s="148">
        <f t="shared" si="2"/>
        <v>0</v>
      </c>
      <c r="R11" s="148">
        <f t="shared" si="3"/>
        <v>0</v>
      </c>
      <c r="S11" s="118">
        <f t="shared" si="0"/>
        <v>0</v>
      </c>
      <c r="T11" s="127"/>
      <c r="U11" s="118"/>
      <c r="V11" s="118"/>
      <c r="W11" s="149">
        <f t="shared" si="1"/>
        <v>0</v>
      </c>
      <c r="X11" s="127"/>
      <c r="Y11" s="120"/>
      <c r="Z11" s="120"/>
      <c r="AA11" s="120"/>
      <c r="AB11" s="120"/>
      <c r="AC11" s="120"/>
      <c r="AD11" s="120"/>
      <c r="AE11" s="120"/>
      <c r="AF11" s="120"/>
      <c r="AG11" s="120"/>
      <c r="AH11" s="120"/>
      <c r="AI11" s="120"/>
      <c r="AJ11" s="150">
        <f t="shared" si="4"/>
        <v>0</v>
      </c>
      <c r="AK11" s="127"/>
      <c r="AL11" s="134"/>
      <c r="AM11" s="134"/>
      <c r="AN11" s="134"/>
      <c r="AO11" s="121"/>
      <c r="AP11" s="203">
        <f t="shared" si="5"/>
        <v>0</v>
      </c>
      <c r="AQ11" s="127"/>
      <c r="AR11" s="207"/>
      <c r="AS11" s="207"/>
      <c r="AT11" s="207"/>
      <c r="AU11" s="207"/>
      <c r="AV11" s="127"/>
      <c r="AW11" s="127"/>
      <c r="AX11" s="119"/>
      <c r="AY11" s="127"/>
      <c r="AZ11" s="127"/>
      <c r="BA11" s="127"/>
      <c r="BB11" s="127"/>
      <c r="BC11" s="127"/>
      <c r="BD11" s="127"/>
      <c r="BE11" s="119"/>
      <c r="BF11" s="119"/>
      <c r="BG11" s="119"/>
      <c r="BH11" s="119"/>
      <c r="BI11" s="119"/>
      <c r="BJ11" s="119"/>
      <c r="BK11" s="119"/>
      <c r="BL11" s="127"/>
      <c r="BM11" s="127"/>
      <c r="BN11" s="135"/>
      <c r="BO11" s="127"/>
      <c r="BP11" s="135"/>
      <c r="BQ11" s="122"/>
      <c r="BR11" s="135"/>
      <c r="BS11" s="127"/>
      <c r="BT11" s="127"/>
      <c r="BU11" s="127"/>
      <c r="BV11" s="119"/>
      <c r="BW11" s="119"/>
      <c r="BX11" s="148">
        <f t="shared" si="6"/>
        <v>0</v>
      </c>
      <c r="BY11" s="148">
        <f t="shared" si="6"/>
        <v>0</v>
      </c>
      <c r="BZ11" s="127"/>
      <c r="CA11" s="123"/>
      <c r="CB11" s="119"/>
      <c r="CC11" s="120"/>
      <c r="CD11" s="119"/>
      <c r="CE11" s="121"/>
      <c r="CF11" s="119"/>
      <c r="CG11" s="202"/>
      <c r="CH11" s="119"/>
      <c r="CI11" s="125"/>
      <c r="CJ11" s="119"/>
      <c r="CK11" s="124"/>
    </row>
    <row r="12" spans="1:89" s="128" customFormat="1" ht="22.5" customHeight="1">
      <c r="A12" s="113"/>
      <c r="B12" s="129"/>
      <c r="C12" s="130"/>
      <c r="D12" s="131"/>
      <c r="E12" s="132"/>
      <c r="F12" s="133"/>
      <c r="G12" s="133"/>
      <c r="H12" s="133"/>
      <c r="I12" s="133"/>
      <c r="J12" s="133"/>
      <c r="K12" s="127"/>
      <c r="L12" s="127"/>
      <c r="M12" s="127"/>
      <c r="N12" s="127"/>
      <c r="O12" s="119"/>
      <c r="P12" s="119"/>
      <c r="Q12" s="148">
        <f t="shared" si="2"/>
        <v>0</v>
      </c>
      <c r="R12" s="148">
        <f t="shared" si="3"/>
        <v>0</v>
      </c>
      <c r="S12" s="118">
        <f t="shared" si="0"/>
        <v>0</v>
      </c>
      <c r="T12" s="127"/>
      <c r="U12" s="118"/>
      <c r="V12" s="118"/>
      <c r="W12" s="149">
        <f t="shared" si="1"/>
        <v>0</v>
      </c>
      <c r="X12" s="127"/>
      <c r="Y12" s="120"/>
      <c r="Z12" s="120"/>
      <c r="AA12" s="120"/>
      <c r="AB12" s="120"/>
      <c r="AC12" s="120"/>
      <c r="AD12" s="120"/>
      <c r="AE12" s="120"/>
      <c r="AF12" s="120"/>
      <c r="AG12" s="120"/>
      <c r="AH12" s="120"/>
      <c r="AI12" s="120"/>
      <c r="AJ12" s="150">
        <f t="shared" si="4"/>
        <v>0</v>
      </c>
      <c r="AK12" s="127"/>
      <c r="AL12" s="134"/>
      <c r="AM12" s="134"/>
      <c r="AN12" s="134"/>
      <c r="AO12" s="121"/>
      <c r="AP12" s="203">
        <f t="shared" si="5"/>
        <v>0</v>
      </c>
      <c r="AQ12" s="127"/>
      <c r="AR12" s="207"/>
      <c r="AS12" s="207"/>
      <c r="AT12" s="207"/>
      <c r="AU12" s="207"/>
      <c r="AV12" s="127"/>
      <c r="AW12" s="127"/>
      <c r="AX12" s="119"/>
      <c r="AY12" s="127"/>
      <c r="AZ12" s="127"/>
      <c r="BA12" s="127"/>
      <c r="BB12" s="127"/>
      <c r="BC12" s="127"/>
      <c r="BD12" s="127"/>
      <c r="BE12" s="119"/>
      <c r="BF12" s="119"/>
      <c r="BG12" s="119"/>
      <c r="BH12" s="119"/>
      <c r="BI12" s="119"/>
      <c r="BJ12" s="119"/>
      <c r="BK12" s="119"/>
      <c r="BL12" s="127"/>
      <c r="BM12" s="127"/>
      <c r="BN12" s="135"/>
      <c r="BO12" s="127"/>
      <c r="BP12" s="135"/>
      <c r="BQ12" s="122"/>
      <c r="BR12" s="135"/>
      <c r="BS12" s="127"/>
      <c r="BT12" s="127"/>
      <c r="BU12" s="127"/>
      <c r="BV12" s="119"/>
      <c r="BW12" s="119"/>
      <c r="BX12" s="148">
        <f t="shared" si="6"/>
        <v>0</v>
      </c>
      <c r="BY12" s="148">
        <f t="shared" si="6"/>
        <v>0</v>
      </c>
      <c r="BZ12" s="127"/>
      <c r="CA12" s="123"/>
      <c r="CB12" s="119"/>
      <c r="CC12" s="120"/>
      <c r="CD12" s="119"/>
      <c r="CE12" s="121"/>
      <c r="CF12" s="119"/>
      <c r="CG12" s="202"/>
      <c r="CH12" s="119"/>
      <c r="CI12" s="125"/>
      <c r="CJ12" s="119"/>
      <c r="CK12" s="124"/>
    </row>
    <row r="13" spans="1:89" s="128" customFormat="1" ht="22.5" customHeight="1">
      <c r="A13" s="113"/>
      <c r="B13" s="129"/>
      <c r="C13" s="114"/>
      <c r="D13" s="131"/>
      <c r="E13" s="132"/>
      <c r="F13" s="133"/>
      <c r="G13" s="133"/>
      <c r="H13" s="133"/>
      <c r="I13" s="133"/>
      <c r="J13" s="133"/>
      <c r="K13" s="127"/>
      <c r="L13" s="127"/>
      <c r="M13" s="127"/>
      <c r="N13" s="127"/>
      <c r="O13" s="119"/>
      <c r="P13" s="119"/>
      <c r="Q13" s="148">
        <f t="shared" si="2"/>
        <v>0</v>
      </c>
      <c r="R13" s="148">
        <f t="shared" si="3"/>
        <v>0</v>
      </c>
      <c r="S13" s="118">
        <f t="shared" si="0"/>
        <v>0</v>
      </c>
      <c r="T13" s="127"/>
      <c r="U13" s="118"/>
      <c r="V13" s="118"/>
      <c r="W13" s="149">
        <f t="shared" si="1"/>
        <v>0</v>
      </c>
      <c r="X13" s="127"/>
      <c r="Y13" s="120"/>
      <c r="Z13" s="120"/>
      <c r="AA13" s="120"/>
      <c r="AB13" s="120"/>
      <c r="AC13" s="120"/>
      <c r="AD13" s="120"/>
      <c r="AE13" s="120"/>
      <c r="AF13" s="120"/>
      <c r="AG13" s="120"/>
      <c r="AH13" s="120"/>
      <c r="AI13" s="120"/>
      <c r="AJ13" s="150">
        <f t="shared" si="4"/>
        <v>0</v>
      </c>
      <c r="AK13" s="127"/>
      <c r="AL13" s="134"/>
      <c r="AM13" s="134"/>
      <c r="AN13" s="134"/>
      <c r="AO13" s="121"/>
      <c r="AP13" s="203">
        <f t="shared" si="5"/>
        <v>0</v>
      </c>
      <c r="AQ13" s="127"/>
      <c r="AR13" s="207"/>
      <c r="AS13" s="207"/>
      <c r="AT13" s="207"/>
      <c r="AU13" s="207"/>
      <c r="AV13" s="127"/>
      <c r="AW13" s="127"/>
      <c r="AX13" s="119"/>
      <c r="AY13" s="127"/>
      <c r="AZ13" s="127"/>
      <c r="BA13" s="127"/>
      <c r="BB13" s="127"/>
      <c r="BC13" s="127"/>
      <c r="BD13" s="127"/>
      <c r="BE13" s="119"/>
      <c r="BF13" s="119"/>
      <c r="BG13" s="119"/>
      <c r="BH13" s="119"/>
      <c r="BI13" s="119"/>
      <c r="BJ13" s="119"/>
      <c r="BK13" s="119"/>
      <c r="BL13" s="127"/>
      <c r="BM13" s="127"/>
      <c r="BN13" s="135"/>
      <c r="BO13" s="127"/>
      <c r="BP13" s="135"/>
      <c r="BQ13" s="122"/>
      <c r="BR13" s="135"/>
      <c r="BS13" s="127"/>
      <c r="BT13" s="127"/>
      <c r="BU13" s="127"/>
      <c r="BV13" s="119"/>
      <c r="BW13" s="119"/>
      <c r="BX13" s="148">
        <f t="shared" si="6"/>
        <v>0</v>
      </c>
      <c r="BY13" s="148">
        <f t="shared" si="6"/>
        <v>0</v>
      </c>
      <c r="BZ13" s="127"/>
      <c r="CA13" s="123"/>
      <c r="CB13" s="119"/>
      <c r="CC13" s="120"/>
      <c r="CD13" s="119"/>
      <c r="CE13" s="121"/>
      <c r="CF13" s="119"/>
      <c r="CG13" s="202"/>
      <c r="CH13" s="119"/>
      <c r="CI13" s="125"/>
      <c r="CJ13" s="119"/>
      <c r="CK13" s="124"/>
    </row>
    <row r="14" spans="1:89" s="128" customFormat="1" ht="22.5" customHeight="1">
      <c r="A14" s="113" t="s">
        <v>113</v>
      </c>
      <c r="B14" s="129"/>
      <c r="C14" s="114"/>
      <c r="D14" s="131"/>
      <c r="E14" s="132"/>
      <c r="F14" s="133"/>
      <c r="G14" s="133"/>
      <c r="H14" s="133"/>
      <c r="I14" s="133"/>
      <c r="J14" s="133"/>
      <c r="K14" s="127"/>
      <c r="L14" s="127"/>
      <c r="M14" s="127"/>
      <c r="N14" s="127"/>
      <c r="O14" s="119"/>
      <c r="P14" s="119"/>
      <c r="Q14" s="148">
        <f t="shared" si="2"/>
        <v>0</v>
      </c>
      <c r="R14" s="148">
        <f t="shared" si="3"/>
        <v>0</v>
      </c>
      <c r="S14" s="118">
        <f t="shared" si="0"/>
        <v>0</v>
      </c>
      <c r="T14" s="127"/>
      <c r="U14" s="118"/>
      <c r="V14" s="118"/>
      <c r="W14" s="149">
        <f t="shared" si="1"/>
        <v>0</v>
      </c>
      <c r="X14" s="127"/>
      <c r="Y14" s="120"/>
      <c r="Z14" s="120"/>
      <c r="AA14" s="120"/>
      <c r="AB14" s="120"/>
      <c r="AC14" s="120"/>
      <c r="AD14" s="120"/>
      <c r="AE14" s="120"/>
      <c r="AF14" s="120"/>
      <c r="AG14" s="120"/>
      <c r="AH14" s="120"/>
      <c r="AI14" s="120"/>
      <c r="AJ14" s="150">
        <f t="shared" si="4"/>
        <v>0</v>
      </c>
      <c r="AK14" s="127"/>
      <c r="AL14" s="134"/>
      <c r="AM14" s="134"/>
      <c r="AN14" s="134"/>
      <c r="AO14" s="121"/>
      <c r="AP14" s="203">
        <f t="shared" si="5"/>
        <v>0</v>
      </c>
      <c r="AQ14" s="127"/>
      <c r="AR14" s="207"/>
      <c r="AS14" s="207"/>
      <c r="AT14" s="207"/>
      <c r="AU14" s="207"/>
      <c r="AV14" s="127"/>
      <c r="AW14" s="127"/>
      <c r="AX14" s="119"/>
      <c r="AY14" s="127"/>
      <c r="AZ14" s="127"/>
      <c r="BA14" s="127"/>
      <c r="BB14" s="127"/>
      <c r="BC14" s="127"/>
      <c r="BD14" s="127"/>
      <c r="BE14" s="119"/>
      <c r="BF14" s="119"/>
      <c r="BG14" s="119"/>
      <c r="BH14" s="119"/>
      <c r="BI14" s="119"/>
      <c r="BJ14" s="119"/>
      <c r="BK14" s="119"/>
      <c r="BL14" s="127"/>
      <c r="BM14" s="127"/>
      <c r="BN14" s="135"/>
      <c r="BO14" s="127"/>
      <c r="BP14" s="135"/>
      <c r="BQ14" s="122"/>
      <c r="BR14" s="135"/>
      <c r="BS14" s="127"/>
      <c r="BT14" s="127"/>
      <c r="BU14" s="127"/>
      <c r="BV14" s="119"/>
      <c r="BW14" s="119"/>
      <c r="BX14" s="148">
        <f t="shared" si="6"/>
        <v>0</v>
      </c>
      <c r="BY14" s="148">
        <f t="shared" si="6"/>
        <v>0</v>
      </c>
      <c r="BZ14" s="127"/>
      <c r="CA14" s="123"/>
      <c r="CB14" s="119"/>
      <c r="CC14" s="120"/>
      <c r="CD14" s="119"/>
      <c r="CE14" s="121"/>
      <c r="CF14" s="119"/>
      <c r="CG14" s="202"/>
      <c r="CH14" s="119"/>
      <c r="CI14" s="125"/>
      <c r="CJ14" s="119"/>
      <c r="CK14" s="124"/>
    </row>
    <row r="15" spans="1:89" s="128" customFormat="1" ht="22.5" customHeight="1">
      <c r="A15" s="113" t="s">
        <v>114</v>
      </c>
      <c r="B15" s="129"/>
      <c r="C15" s="114"/>
      <c r="D15" s="131"/>
      <c r="E15" s="132"/>
      <c r="F15" s="133"/>
      <c r="G15" s="133"/>
      <c r="H15" s="133"/>
      <c r="I15" s="133"/>
      <c r="J15" s="133"/>
      <c r="K15" s="127"/>
      <c r="L15" s="127"/>
      <c r="M15" s="127"/>
      <c r="N15" s="127"/>
      <c r="O15" s="119"/>
      <c r="P15" s="119"/>
      <c r="Q15" s="148">
        <f t="shared" si="2"/>
        <v>0</v>
      </c>
      <c r="R15" s="148">
        <f t="shared" si="3"/>
        <v>0</v>
      </c>
      <c r="S15" s="118">
        <f t="shared" si="0"/>
        <v>0</v>
      </c>
      <c r="T15" s="127"/>
      <c r="U15" s="118"/>
      <c r="V15" s="118"/>
      <c r="W15" s="149">
        <f t="shared" si="1"/>
        <v>0</v>
      </c>
      <c r="X15" s="127"/>
      <c r="Y15" s="120"/>
      <c r="Z15" s="120"/>
      <c r="AA15" s="120"/>
      <c r="AB15" s="120"/>
      <c r="AC15" s="120"/>
      <c r="AD15" s="120"/>
      <c r="AE15" s="120"/>
      <c r="AF15" s="120"/>
      <c r="AG15" s="120"/>
      <c r="AH15" s="120"/>
      <c r="AI15" s="120"/>
      <c r="AJ15" s="150">
        <f t="shared" si="4"/>
        <v>0</v>
      </c>
      <c r="AK15" s="127"/>
      <c r="AL15" s="134"/>
      <c r="AM15" s="134"/>
      <c r="AN15" s="134"/>
      <c r="AO15" s="121"/>
      <c r="AP15" s="203">
        <f t="shared" si="5"/>
        <v>0</v>
      </c>
      <c r="AQ15" s="127"/>
      <c r="AR15" s="207"/>
      <c r="AS15" s="207"/>
      <c r="AT15" s="207"/>
      <c r="AU15" s="207"/>
      <c r="AV15" s="127"/>
      <c r="AW15" s="127"/>
      <c r="AX15" s="119"/>
      <c r="AY15" s="127"/>
      <c r="AZ15" s="127"/>
      <c r="BA15" s="127"/>
      <c r="BB15" s="127"/>
      <c r="BC15" s="127"/>
      <c r="BD15" s="127"/>
      <c r="BE15" s="119"/>
      <c r="BF15" s="119"/>
      <c r="BG15" s="119"/>
      <c r="BH15" s="119"/>
      <c r="BI15" s="119"/>
      <c r="BJ15" s="119"/>
      <c r="BK15" s="119"/>
      <c r="BL15" s="127"/>
      <c r="BM15" s="127"/>
      <c r="BN15" s="135"/>
      <c r="BO15" s="127"/>
      <c r="BP15" s="135"/>
      <c r="BQ15" s="122"/>
      <c r="BR15" s="135"/>
      <c r="BS15" s="127"/>
      <c r="BT15" s="127"/>
      <c r="BU15" s="127"/>
      <c r="BV15" s="119"/>
      <c r="BW15" s="119"/>
      <c r="BX15" s="148">
        <f t="shared" si="6"/>
        <v>0</v>
      </c>
      <c r="BY15" s="148">
        <f t="shared" si="6"/>
        <v>0</v>
      </c>
      <c r="BZ15" s="127"/>
      <c r="CA15" s="123"/>
      <c r="CB15" s="119"/>
      <c r="CC15" s="120"/>
      <c r="CD15" s="119"/>
      <c r="CE15" s="121"/>
      <c r="CF15" s="119"/>
      <c r="CG15" s="202"/>
      <c r="CH15" s="119"/>
      <c r="CI15" s="125"/>
      <c r="CJ15" s="119"/>
      <c r="CK15" s="124"/>
    </row>
    <row r="16" spans="1:89" s="128" customFormat="1" ht="22.5" customHeight="1">
      <c r="A16" s="113" t="s">
        <v>115</v>
      </c>
      <c r="B16" s="129"/>
      <c r="C16" s="114"/>
      <c r="D16" s="131"/>
      <c r="E16" s="132"/>
      <c r="F16" s="133"/>
      <c r="G16" s="133"/>
      <c r="H16" s="133"/>
      <c r="I16" s="133"/>
      <c r="J16" s="133"/>
      <c r="K16" s="127"/>
      <c r="L16" s="127"/>
      <c r="M16" s="127"/>
      <c r="N16" s="127"/>
      <c r="O16" s="119"/>
      <c r="P16" s="119"/>
      <c r="Q16" s="148">
        <f t="shared" si="2"/>
        <v>0</v>
      </c>
      <c r="R16" s="148">
        <f t="shared" si="3"/>
        <v>0</v>
      </c>
      <c r="S16" s="118">
        <f t="shared" si="0"/>
        <v>0</v>
      </c>
      <c r="T16" s="127"/>
      <c r="U16" s="118"/>
      <c r="V16" s="118"/>
      <c r="W16" s="149">
        <f t="shared" si="1"/>
        <v>0</v>
      </c>
      <c r="X16" s="127"/>
      <c r="Y16" s="120"/>
      <c r="Z16" s="120"/>
      <c r="AA16" s="120"/>
      <c r="AB16" s="120"/>
      <c r="AC16" s="120"/>
      <c r="AD16" s="120"/>
      <c r="AE16" s="120"/>
      <c r="AF16" s="120"/>
      <c r="AG16" s="120"/>
      <c r="AH16" s="120"/>
      <c r="AI16" s="120"/>
      <c r="AJ16" s="150">
        <f t="shared" si="4"/>
        <v>0</v>
      </c>
      <c r="AK16" s="127"/>
      <c r="AL16" s="134"/>
      <c r="AM16" s="134"/>
      <c r="AN16" s="134"/>
      <c r="AO16" s="121"/>
      <c r="AP16" s="203">
        <f t="shared" si="5"/>
        <v>0</v>
      </c>
      <c r="AQ16" s="127"/>
      <c r="AR16" s="207"/>
      <c r="AS16" s="207"/>
      <c r="AT16" s="207"/>
      <c r="AU16" s="207"/>
      <c r="AV16" s="127"/>
      <c r="AW16" s="127"/>
      <c r="AX16" s="119"/>
      <c r="AY16" s="127"/>
      <c r="AZ16" s="127"/>
      <c r="BA16" s="127"/>
      <c r="BB16" s="127"/>
      <c r="BC16" s="127"/>
      <c r="BD16" s="127"/>
      <c r="BE16" s="119"/>
      <c r="BF16" s="119"/>
      <c r="BG16" s="119"/>
      <c r="BH16" s="119"/>
      <c r="BI16" s="119"/>
      <c r="BJ16" s="119"/>
      <c r="BK16" s="119"/>
      <c r="BL16" s="127"/>
      <c r="BM16" s="127"/>
      <c r="BN16" s="135"/>
      <c r="BO16" s="127"/>
      <c r="BP16" s="135"/>
      <c r="BQ16" s="122"/>
      <c r="BR16" s="135"/>
      <c r="BS16" s="127"/>
      <c r="BT16" s="127"/>
      <c r="BU16" s="127"/>
      <c r="BV16" s="119"/>
      <c r="BW16" s="119"/>
      <c r="BX16" s="148">
        <f t="shared" si="6"/>
        <v>0</v>
      </c>
      <c r="BY16" s="148">
        <f t="shared" si="6"/>
        <v>0</v>
      </c>
      <c r="BZ16" s="127"/>
      <c r="CA16" s="123"/>
      <c r="CB16" s="119"/>
      <c r="CC16" s="120"/>
      <c r="CD16" s="119"/>
      <c r="CE16" s="121"/>
      <c r="CF16" s="119"/>
      <c r="CG16" s="202"/>
      <c r="CH16" s="119"/>
      <c r="CI16" s="125"/>
      <c r="CJ16" s="119"/>
      <c r="CK16" s="124"/>
    </row>
    <row r="17" spans="1:89" s="128" customFormat="1" ht="22.5" customHeight="1">
      <c r="A17" s="113" t="s">
        <v>116</v>
      </c>
      <c r="B17" s="129"/>
      <c r="C17" s="114"/>
      <c r="D17" s="131"/>
      <c r="E17" s="132"/>
      <c r="F17" s="133"/>
      <c r="G17" s="133"/>
      <c r="H17" s="133"/>
      <c r="I17" s="133"/>
      <c r="J17" s="133"/>
      <c r="K17" s="127"/>
      <c r="L17" s="127"/>
      <c r="M17" s="127"/>
      <c r="N17" s="127"/>
      <c r="O17" s="119"/>
      <c r="P17" s="119"/>
      <c r="Q17" s="148">
        <f t="shared" si="2"/>
        <v>0</v>
      </c>
      <c r="R17" s="148">
        <f t="shared" si="3"/>
        <v>0</v>
      </c>
      <c r="S17" s="118">
        <f t="shared" si="0"/>
        <v>0</v>
      </c>
      <c r="T17" s="127"/>
      <c r="U17" s="118"/>
      <c r="V17" s="118"/>
      <c r="W17" s="149">
        <f t="shared" si="1"/>
        <v>0</v>
      </c>
      <c r="X17" s="127"/>
      <c r="Y17" s="120"/>
      <c r="Z17" s="120"/>
      <c r="AA17" s="120"/>
      <c r="AB17" s="120"/>
      <c r="AC17" s="120"/>
      <c r="AD17" s="120"/>
      <c r="AE17" s="120"/>
      <c r="AF17" s="120"/>
      <c r="AG17" s="120"/>
      <c r="AH17" s="120"/>
      <c r="AI17" s="120"/>
      <c r="AJ17" s="150">
        <f t="shared" si="4"/>
        <v>0</v>
      </c>
      <c r="AK17" s="127"/>
      <c r="AL17" s="134"/>
      <c r="AM17" s="134"/>
      <c r="AN17" s="134"/>
      <c r="AO17" s="121"/>
      <c r="AP17" s="203">
        <f t="shared" si="5"/>
        <v>0</v>
      </c>
      <c r="AQ17" s="127"/>
      <c r="AR17" s="207"/>
      <c r="AS17" s="207"/>
      <c r="AT17" s="207"/>
      <c r="AU17" s="207"/>
      <c r="AV17" s="127"/>
      <c r="AW17" s="127"/>
      <c r="AX17" s="119"/>
      <c r="AY17" s="127"/>
      <c r="AZ17" s="127"/>
      <c r="BA17" s="127"/>
      <c r="BB17" s="127"/>
      <c r="BC17" s="127"/>
      <c r="BD17" s="127"/>
      <c r="BE17" s="119"/>
      <c r="BF17" s="119"/>
      <c r="BG17" s="119"/>
      <c r="BH17" s="119"/>
      <c r="BI17" s="119"/>
      <c r="BJ17" s="119"/>
      <c r="BK17" s="119"/>
      <c r="BL17" s="127"/>
      <c r="BM17" s="127"/>
      <c r="BN17" s="135"/>
      <c r="BO17" s="127"/>
      <c r="BP17" s="135"/>
      <c r="BQ17" s="122"/>
      <c r="BR17" s="135"/>
      <c r="BS17" s="127"/>
      <c r="BT17" s="127"/>
      <c r="BU17" s="127"/>
      <c r="BV17" s="119"/>
      <c r="BW17" s="119"/>
      <c r="BX17" s="148">
        <f t="shared" si="6"/>
        <v>0</v>
      </c>
      <c r="BY17" s="148">
        <f t="shared" si="6"/>
        <v>0</v>
      </c>
      <c r="BZ17" s="127"/>
      <c r="CA17" s="123"/>
      <c r="CB17" s="119"/>
      <c r="CC17" s="120"/>
      <c r="CD17" s="119"/>
      <c r="CE17" s="121"/>
      <c r="CF17" s="119"/>
      <c r="CG17" s="202"/>
      <c r="CH17" s="119"/>
      <c r="CI17" s="125"/>
      <c r="CJ17" s="119"/>
      <c r="CK17" s="124"/>
    </row>
    <row r="18" spans="1:89" s="128" customFormat="1" ht="22.5" customHeight="1">
      <c r="A18" s="113" t="s">
        <v>117</v>
      </c>
      <c r="B18" s="129"/>
      <c r="C18" s="114"/>
      <c r="D18" s="131"/>
      <c r="E18" s="132"/>
      <c r="F18" s="133"/>
      <c r="G18" s="133"/>
      <c r="H18" s="133"/>
      <c r="I18" s="133"/>
      <c r="J18" s="133"/>
      <c r="K18" s="127"/>
      <c r="L18" s="127"/>
      <c r="M18" s="127"/>
      <c r="N18" s="127"/>
      <c r="O18" s="119"/>
      <c r="P18" s="119"/>
      <c r="Q18" s="148">
        <f t="shared" si="2"/>
        <v>0</v>
      </c>
      <c r="R18" s="148">
        <f t="shared" si="3"/>
        <v>0</v>
      </c>
      <c r="S18" s="118">
        <f t="shared" si="0"/>
        <v>0</v>
      </c>
      <c r="T18" s="127"/>
      <c r="U18" s="118"/>
      <c r="V18" s="118"/>
      <c r="W18" s="149">
        <f t="shared" si="1"/>
        <v>0</v>
      </c>
      <c r="X18" s="127"/>
      <c r="Y18" s="120"/>
      <c r="Z18" s="120"/>
      <c r="AA18" s="120"/>
      <c r="AB18" s="120"/>
      <c r="AC18" s="120"/>
      <c r="AD18" s="120"/>
      <c r="AE18" s="120"/>
      <c r="AF18" s="120"/>
      <c r="AG18" s="120"/>
      <c r="AH18" s="120"/>
      <c r="AI18" s="120"/>
      <c r="AJ18" s="150">
        <f t="shared" si="4"/>
        <v>0</v>
      </c>
      <c r="AK18" s="127"/>
      <c r="AL18" s="134"/>
      <c r="AM18" s="134"/>
      <c r="AN18" s="134"/>
      <c r="AO18" s="121"/>
      <c r="AP18" s="203">
        <f t="shared" si="5"/>
        <v>0</v>
      </c>
      <c r="AQ18" s="127"/>
      <c r="AR18" s="207"/>
      <c r="AS18" s="207"/>
      <c r="AT18" s="207"/>
      <c r="AU18" s="207"/>
      <c r="AV18" s="127"/>
      <c r="AW18" s="127"/>
      <c r="AX18" s="119"/>
      <c r="AY18" s="127"/>
      <c r="AZ18" s="127"/>
      <c r="BA18" s="127"/>
      <c r="BB18" s="127"/>
      <c r="BC18" s="127"/>
      <c r="BD18" s="127"/>
      <c r="BE18" s="119"/>
      <c r="BF18" s="119"/>
      <c r="BG18" s="119"/>
      <c r="BH18" s="119"/>
      <c r="BI18" s="119"/>
      <c r="BJ18" s="119"/>
      <c r="BK18" s="119"/>
      <c r="BL18" s="127"/>
      <c r="BM18" s="127"/>
      <c r="BN18" s="135"/>
      <c r="BO18" s="127"/>
      <c r="BP18" s="135"/>
      <c r="BQ18" s="122"/>
      <c r="BR18" s="135"/>
      <c r="BS18" s="127"/>
      <c r="BT18" s="127"/>
      <c r="BU18" s="127"/>
      <c r="BV18" s="119"/>
      <c r="BW18" s="119"/>
      <c r="BX18" s="148">
        <f t="shared" si="6"/>
        <v>0</v>
      </c>
      <c r="BY18" s="148">
        <f t="shared" si="6"/>
        <v>0</v>
      </c>
      <c r="BZ18" s="127"/>
      <c r="CA18" s="123"/>
      <c r="CB18" s="119"/>
      <c r="CC18" s="120"/>
      <c r="CD18" s="119"/>
      <c r="CE18" s="121"/>
      <c r="CF18" s="119"/>
      <c r="CG18" s="202"/>
      <c r="CH18" s="119"/>
      <c r="CI18" s="125"/>
      <c r="CJ18" s="119"/>
      <c r="CK18" s="124"/>
    </row>
    <row r="19" spans="1:89" s="128" customFormat="1" ht="22.5" customHeight="1">
      <c r="A19" s="113" t="s">
        <v>118</v>
      </c>
      <c r="B19" s="129"/>
      <c r="C19" s="114"/>
      <c r="D19" s="131"/>
      <c r="E19" s="132"/>
      <c r="F19" s="133"/>
      <c r="G19" s="133"/>
      <c r="H19" s="133"/>
      <c r="I19" s="133"/>
      <c r="J19" s="133"/>
      <c r="K19" s="127"/>
      <c r="L19" s="127"/>
      <c r="M19" s="127"/>
      <c r="N19" s="127"/>
      <c r="O19" s="119"/>
      <c r="P19" s="119"/>
      <c r="Q19" s="148">
        <f t="shared" si="2"/>
        <v>0</v>
      </c>
      <c r="R19" s="148">
        <f t="shared" si="3"/>
        <v>0</v>
      </c>
      <c r="S19" s="118">
        <f t="shared" si="0"/>
        <v>0</v>
      </c>
      <c r="T19" s="127"/>
      <c r="U19" s="118"/>
      <c r="V19" s="118"/>
      <c r="W19" s="149">
        <f t="shared" si="1"/>
        <v>0</v>
      </c>
      <c r="X19" s="127"/>
      <c r="Y19" s="120"/>
      <c r="Z19" s="120"/>
      <c r="AA19" s="120"/>
      <c r="AB19" s="120"/>
      <c r="AC19" s="120"/>
      <c r="AD19" s="120"/>
      <c r="AE19" s="120"/>
      <c r="AF19" s="120"/>
      <c r="AG19" s="120"/>
      <c r="AH19" s="120"/>
      <c r="AI19" s="120"/>
      <c r="AJ19" s="150">
        <f t="shared" si="4"/>
        <v>0</v>
      </c>
      <c r="AK19" s="127"/>
      <c r="AL19" s="134"/>
      <c r="AM19" s="134"/>
      <c r="AN19" s="134"/>
      <c r="AO19" s="121"/>
      <c r="AP19" s="203">
        <f t="shared" si="5"/>
        <v>0</v>
      </c>
      <c r="AQ19" s="127"/>
      <c r="AR19" s="207"/>
      <c r="AS19" s="207"/>
      <c r="AT19" s="207"/>
      <c r="AU19" s="207"/>
      <c r="AV19" s="127"/>
      <c r="AW19" s="127"/>
      <c r="AX19" s="119"/>
      <c r="AY19" s="127"/>
      <c r="AZ19" s="127"/>
      <c r="BA19" s="127"/>
      <c r="BB19" s="127"/>
      <c r="BC19" s="127"/>
      <c r="BD19" s="127"/>
      <c r="BE19" s="119"/>
      <c r="BF19" s="119"/>
      <c r="BG19" s="119"/>
      <c r="BH19" s="119"/>
      <c r="BI19" s="119"/>
      <c r="BJ19" s="119"/>
      <c r="BK19" s="119"/>
      <c r="BL19" s="127"/>
      <c r="BM19" s="127"/>
      <c r="BN19" s="135"/>
      <c r="BO19" s="127"/>
      <c r="BP19" s="135"/>
      <c r="BQ19" s="122"/>
      <c r="BR19" s="135"/>
      <c r="BS19" s="127"/>
      <c r="BT19" s="127"/>
      <c r="BU19" s="127"/>
      <c r="BV19" s="119"/>
      <c r="BW19" s="119"/>
      <c r="BX19" s="148">
        <f t="shared" si="6"/>
        <v>0</v>
      </c>
      <c r="BY19" s="148">
        <f t="shared" si="6"/>
        <v>0</v>
      </c>
      <c r="BZ19" s="127"/>
      <c r="CA19" s="123"/>
      <c r="CB19" s="119"/>
      <c r="CC19" s="120"/>
      <c r="CD19" s="119"/>
      <c r="CE19" s="121"/>
      <c r="CF19" s="119"/>
      <c r="CG19" s="202"/>
      <c r="CH19" s="119"/>
      <c r="CI19" s="125"/>
      <c r="CJ19" s="119"/>
      <c r="CK19" s="124"/>
    </row>
    <row r="20" spans="1:89" s="128" customFormat="1" ht="22.5" customHeight="1">
      <c r="A20" s="113" t="s">
        <v>119</v>
      </c>
      <c r="B20" s="129"/>
      <c r="C20" s="114"/>
      <c r="D20" s="131"/>
      <c r="E20" s="132"/>
      <c r="F20" s="133"/>
      <c r="G20" s="133"/>
      <c r="H20" s="133"/>
      <c r="I20" s="133"/>
      <c r="J20" s="133"/>
      <c r="K20" s="127"/>
      <c r="L20" s="127"/>
      <c r="M20" s="127"/>
      <c r="N20" s="127"/>
      <c r="O20" s="119"/>
      <c r="P20" s="119"/>
      <c r="Q20" s="148">
        <f t="shared" si="2"/>
        <v>0</v>
      </c>
      <c r="R20" s="148">
        <f t="shared" si="3"/>
        <v>0</v>
      </c>
      <c r="S20" s="118">
        <f t="shared" si="0"/>
        <v>0</v>
      </c>
      <c r="T20" s="127"/>
      <c r="U20" s="118"/>
      <c r="V20" s="118"/>
      <c r="W20" s="149">
        <f t="shared" si="1"/>
        <v>0</v>
      </c>
      <c r="X20" s="127"/>
      <c r="Y20" s="120"/>
      <c r="Z20" s="120"/>
      <c r="AA20" s="120"/>
      <c r="AB20" s="120"/>
      <c r="AC20" s="120"/>
      <c r="AD20" s="120"/>
      <c r="AE20" s="120"/>
      <c r="AF20" s="120"/>
      <c r="AG20" s="120"/>
      <c r="AH20" s="120"/>
      <c r="AI20" s="120"/>
      <c r="AJ20" s="150">
        <f t="shared" si="4"/>
        <v>0</v>
      </c>
      <c r="AK20" s="127"/>
      <c r="AL20" s="134"/>
      <c r="AM20" s="134"/>
      <c r="AN20" s="134"/>
      <c r="AO20" s="121"/>
      <c r="AP20" s="203">
        <f t="shared" si="5"/>
        <v>0</v>
      </c>
      <c r="AQ20" s="127"/>
      <c r="AR20" s="207"/>
      <c r="AS20" s="207"/>
      <c r="AT20" s="207"/>
      <c r="AU20" s="207"/>
      <c r="AV20" s="127"/>
      <c r="AW20" s="127"/>
      <c r="AX20" s="119"/>
      <c r="AY20" s="127"/>
      <c r="AZ20" s="127"/>
      <c r="BA20" s="127"/>
      <c r="BB20" s="127"/>
      <c r="BC20" s="127"/>
      <c r="BD20" s="127"/>
      <c r="BE20" s="119"/>
      <c r="BF20" s="119"/>
      <c r="BG20" s="119"/>
      <c r="BH20" s="119"/>
      <c r="BI20" s="119"/>
      <c r="BJ20" s="119"/>
      <c r="BK20" s="119"/>
      <c r="BL20" s="127"/>
      <c r="BM20" s="127"/>
      <c r="BN20" s="135"/>
      <c r="BO20" s="127"/>
      <c r="BP20" s="135"/>
      <c r="BQ20" s="122"/>
      <c r="BR20" s="135"/>
      <c r="BS20" s="127"/>
      <c r="BT20" s="127"/>
      <c r="BU20" s="127"/>
      <c r="BV20" s="119"/>
      <c r="BW20" s="119"/>
      <c r="BX20" s="148">
        <f t="shared" si="6"/>
        <v>0</v>
      </c>
      <c r="BY20" s="148">
        <f t="shared" si="6"/>
        <v>0</v>
      </c>
      <c r="BZ20" s="127"/>
      <c r="CA20" s="123"/>
      <c r="CB20" s="119"/>
      <c r="CC20" s="120"/>
      <c r="CD20" s="119"/>
      <c r="CE20" s="121"/>
      <c r="CF20" s="119"/>
      <c r="CG20" s="202"/>
      <c r="CH20" s="119"/>
      <c r="CI20" s="125"/>
      <c r="CJ20" s="119"/>
      <c r="CK20" s="124"/>
    </row>
    <row r="21" spans="1:89" s="128" customFormat="1" ht="22.5" customHeight="1">
      <c r="A21" s="113" t="s">
        <v>120</v>
      </c>
      <c r="B21" s="129"/>
      <c r="C21" s="114"/>
      <c r="D21" s="131"/>
      <c r="E21" s="132"/>
      <c r="F21" s="133"/>
      <c r="G21" s="133"/>
      <c r="H21" s="133"/>
      <c r="I21" s="133"/>
      <c r="J21" s="133"/>
      <c r="K21" s="127"/>
      <c r="L21" s="127"/>
      <c r="M21" s="127"/>
      <c r="N21" s="127"/>
      <c r="O21" s="119"/>
      <c r="P21" s="119"/>
      <c r="Q21" s="148">
        <f t="shared" si="2"/>
        <v>0</v>
      </c>
      <c r="R21" s="148">
        <f t="shared" si="3"/>
        <v>0</v>
      </c>
      <c r="S21" s="118">
        <f t="shared" si="0"/>
        <v>0</v>
      </c>
      <c r="T21" s="127"/>
      <c r="U21" s="118"/>
      <c r="V21" s="118"/>
      <c r="W21" s="149">
        <f t="shared" si="1"/>
        <v>0</v>
      </c>
      <c r="X21" s="127"/>
      <c r="Y21" s="120"/>
      <c r="Z21" s="120"/>
      <c r="AA21" s="120"/>
      <c r="AB21" s="120"/>
      <c r="AC21" s="120"/>
      <c r="AD21" s="120"/>
      <c r="AE21" s="120"/>
      <c r="AF21" s="120"/>
      <c r="AG21" s="120"/>
      <c r="AH21" s="120"/>
      <c r="AI21" s="120"/>
      <c r="AJ21" s="150">
        <f t="shared" si="4"/>
        <v>0</v>
      </c>
      <c r="AK21" s="127"/>
      <c r="AL21" s="134"/>
      <c r="AM21" s="134"/>
      <c r="AN21" s="134"/>
      <c r="AO21" s="121"/>
      <c r="AP21" s="203">
        <f t="shared" si="5"/>
        <v>0</v>
      </c>
      <c r="AQ21" s="127"/>
      <c r="AR21" s="207"/>
      <c r="AS21" s="207"/>
      <c r="AT21" s="207"/>
      <c r="AU21" s="207"/>
      <c r="AV21" s="127"/>
      <c r="AW21" s="127"/>
      <c r="AX21" s="119"/>
      <c r="AY21" s="127"/>
      <c r="AZ21" s="127"/>
      <c r="BA21" s="127"/>
      <c r="BB21" s="127"/>
      <c r="BC21" s="127"/>
      <c r="BD21" s="127"/>
      <c r="BE21" s="119"/>
      <c r="BF21" s="119"/>
      <c r="BG21" s="119"/>
      <c r="BH21" s="119"/>
      <c r="BI21" s="119"/>
      <c r="BJ21" s="119"/>
      <c r="BK21" s="119"/>
      <c r="BL21" s="127"/>
      <c r="BM21" s="127"/>
      <c r="BN21" s="135"/>
      <c r="BO21" s="127"/>
      <c r="BP21" s="135"/>
      <c r="BQ21" s="122"/>
      <c r="BR21" s="135"/>
      <c r="BS21" s="127"/>
      <c r="BT21" s="127"/>
      <c r="BU21" s="127"/>
      <c r="BV21" s="119"/>
      <c r="BW21" s="119"/>
      <c r="BX21" s="148">
        <f t="shared" si="6"/>
        <v>0</v>
      </c>
      <c r="BY21" s="148">
        <f t="shared" si="6"/>
        <v>0</v>
      </c>
      <c r="BZ21" s="127"/>
      <c r="CA21" s="123"/>
      <c r="CB21" s="119"/>
      <c r="CC21" s="120"/>
      <c r="CD21" s="119"/>
      <c r="CE21" s="121"/>
      <c r="CF21" s="119"/>
      <c r="CG21" s="202"/>
      <c r="CH21" s="119"/>
      <c r="CI21" s="125"/>
      <c r="CJ21" s="119"/>
      <c r="CK21" s="124"/>
    </row>
    <row r="22" spans="1:89" s="128" customFormat="1" ht="22.5" customHeight="1">
      <c r="A22" s="113" t="s">
        <v>121</v>
      </c>
      <c r="B22" s="129"/>
      <c r="C22" s="114"/>
      <c r="D22" s="131"/>
      <c r="E22" s="132"/>
      <c r="F22" s="133"/>
      <c r="G22" s="133"/>
      <c r="H22" s="133"/>
      <c r="I22" s="133"/>
      <c r="J22" s="133"/>
      <c r="K22" s="127"/>
      <c r="L22" s="127"/>
      <c r="M22" s="127"/>
      <c r="N22" s="127"/>
      <c r="O22" s="119"/>
      <c r="P22" s="119"/>
      <c r="Q22" s="148">
        <f t="shared" si="2"/>
        <v>0</v>
      </c>
      <c r="R22" s="148">
        <f t="shared" si="3"/>
        <v>0</v>
      </c>
      <c r="S22" s="118">
        <f t="shared" si="0"/>
        <v>0</v>
      </c>
      <c r="T22" s="127"/>
      <c r="U22" s="118"/>
      <c r="V22" s="118"/>
      <c r="W22" s="149">
        <f t="shared" si="1"/>
        <v>0</v>
      </c>
      <c r="X22" s="127"/>
      <c r="Y22" s="120"/>
      <c r="Z22" s="120"/>
      <c r="AA22" s="120"/>
      <c r="AB22" s="120"/>
      <c r="AC22" s="120"/>
      <c r="AD22" s="120"/>
      <c r="AE22" s="120"/>
      <c r="AF22" s="120"/>
      <c r="AG22" s="120"/>
      <c r="AH22" s="120"/>
      <c r="AI22" s="120"/>
      <c r="AJ22" s="150">
        <f t="shared" si="4"/>
        <v>0</v>
      </c>
      <c r="AK22" s="127"/>
      <c r="AL22" s="134"/>
      <c r="AM22" s="134"/>
      <c r="AN22" s="134"/>
      <c r="AO22" s="121"/>
      <c r="AP22" s="203">
        <f t="shared" si="5"/>
        <v>0</v>
      </c>
      <c r="AQ22" s="127"/>
      <c r="AR22" s="207"/>
      <c r="AS22" s="207"/>
      <c r="AT22" s="207"/>
      <c r="AU22" s="207"/>
      <c r="AV22" s="127"/>
      <c r="AW22" s="127"/>
      <c r="AX22" s="119"/>
      <c r="AY22" s="127"/>
      <c r="AZ22" s="127"/>
      <c r="BA22" s="127"/>
      <c r="BB22" s="127"/>
      <c r="BC22" s="127"/>
      <c r="BD22" s="127"/>
      <c r="BE22" s="119"/>
      <c r="BF22" s="119"/>
      <c r="BG22" s="119"/>
      <c r="BH22" s="119"/>
      <c r="BI22" s="119"/>
      <c r="BJ22" s="119"/>
      <c r="BK22" s="119"/>
      <c r="BL22" s="127"/>
      <c r="BM22" s="127"/>
      <c r="BN22" s="135"/>
      <c r="BO22" s="127"/>
      <c r="BP22" s="135"/>
      <c r="BQ22" s="122"/>
      <c r="BR22" s="135"/>
      <c r="BS22" s="127"/>
      <c r="BT22" s="127"/>
      <c r="BU22" s="127"/>
      <c r="BV22" s="119"/>
      <c r="BW22" s="119"/>
      <c r="BX22" s="148">
        <f t="shared" si="6"/>
        <v>0</v>
      </c>
      <c r="BY22" s="148">
        <f t="shared" si="6"/>
        <v>0</v>
      </c>
      <c r="BZ22" s="127"/>
      <c r="CA22" s="123"/>
      <c r="CB22" s="119"/>
      <c r="CC22" s="120"/>
      <c r="CD22" s="119"/>
      <c r="CE22" s="121"/>
      <c r="CF22" s="119"/>
      <c r="CG22" s="202"/>
      <c r="CH22" s="119"/>
      <c r="CI22" s="125"/>
      <c r="CJ22" s="119"/>
      <c r="CK22" s="124"/>
    </row>
    <row r="23" spans="1:89" s="128" customFormat="1" ht="22.5" customHeight="1">
      <c r="A23" s="113" t="s">
        <v>122</v>
      </c>
      <c r="B23" s="129"/>
      <c r="C23" s="114"/>
      <c r="D23" s="131"/>
      <c r="E23" s="132"/>
      <c r="F23" s="133"/>
      <c r="G23" s="133"/>
      <c r="H23" s="133"/>
      <c r="I23" s="133"/>
      <c r="J23" s="133"/>
      <c r="K23" s="127"/>
      <c r="L23" s="127"/>
      <c r="M23" s="127"/>
      <c r="N23" s="127"/>
      <c r="O23" s="119"/>
      <c r="P23" s="119"/>
      <c r="Q23" s="148">
        <f t="shared" si="2"/>
        <v>0</v>
      </c>
      <c r="R23" s="148">
        <f t="shared" si="3"/>
        <v>0</v>
      </c>
      <c r="S23" s="118">
        <f t="shared" si="0"/>
        <v>0</v>
      </c>
      <c r="T23" s="127"/>
      <c r="U23" s="118"/>
      <c r="V23" s="118"/>
      <c r="W23" s="149">
        <f t="shared" si="1"/>
        <v>0</v>
      </c>
      <c r="X23" s="127"/>
      <c r="Y23" s="120"/>
      <c r="Z23" s="120"/>
      <c r="AA23" s="120"/>
      <c r="AB23" s="120"/>
      <c r="AC23" s="120"/>
      <c r="AD23" s="120"/>
      <c r="AE23" s="120"/>
      <c r="AF23" s="120"/>
      <c r="AG23" s="120"/>
      <c r="AH23" s="120"/>
      <c r="AI23" s="120"/>
      <c r="AJ23" s="150">
        <f t="shared" si="4"/>
        <v>0</v>
      </c>
      <c r="AK23" s="127"/>
      <c r="AL23" s="134"/>
      <c r="AM23" s="134"/>
      <c r="AN23" s="134"/>
      <c r="AO23" s="121"/>
      <c r="AP23" s="203">
        <f t="shared" si="5"/>
        <v>0</v>
      </c>
      <c r="AQ23" s="127"/>
      <c r="AR23" s="207"/>
      <c r="AS23" s="207"/>
      <c r="AT23" s="207"/>
      <c r="AU23" s="207"/>
      <c r="AV23" s="127"/>
      <c r="AW23" s="127"/>
      <c r="AX23" s="119"/>
      <c r="AY23" s="127"/>
      <c r="AZ23" s="127"/>
      <c r="BA23" s="127"/>
      <c r="BB23" s="127"/>
      <c r="BC23" s="127"/>
      <c r="BD23" s="127"/>
      <c r="BE23" s="119"/>
      <c r="BF23" s="119"/>
      <c r="BG23" s="119"/>
      <c r="BH23" s="119"/>
      <c r="BI23" s="119"/>
      <c r="BJ23" s="119"/>
      <c r="BK23" s="119"/>
      <c r="BL23" s="127"/>
      <c r="BM23" s="127"/>
      <c r="BN23" s="135"/>
      <c r="BO23" s="127"/>
      <c r="BP23" s="135"/>
      <c r="BQ23" s="122"/>
      <c r="BR23" s="135"/>
      <c r="BS23" s="127"/>
      <c r="BT23" s="127"/>
      <c r="BU23" s="127"/>
      <c r="BV23" s="119"/>
      <c r="BW23" s="119"/>
      <c r="BX23" s="148">
        <f t="shared" si="6"/>
        <v>0</v>
      </c>
      <c r="BY23" s="148">
        <f t="shared" si="6"/>
        <v>0</v>
      </c>
      <c r="BZ23" s="127"/>
      <c r="CA23" s="123"/>
      <c r="CB23" s="119"/>
      <c r="CC23" s="120"/>
      <c r="CD23" s="119"/>
      <c r="CE23" s="121"/>
      <c r="CF23" s="119"/>
      <c r="CG23" s="202"/>
      <c r="CH23" s="119"/>
      <c r="CI23" s="125"/>
      <c r="CJ23" s="119"/>
      <c r="CK23" s="124"/>
    </row>
    <row r="24" spans="1:89" s="128" customFormat="1" ht="22.5" customHeight="1">
      <c r="A24" s="113" t="s">
        <v>123</v>
      </c>
      <c r="B24" s="129"/>
      <c r="C24" s="114"/>
      <c r="D24" s="131"/>
      <c r="E24" s="132"/>
      <c r="F24" s="133"/>
      <c r="G24" s="133"/>
      <c r="H24" s="133"/>
      <c r="I24" s="133"/>
      <c r="J24" s="133"/>
      <c r="K24" s="127"/>
      <c r="L24" s="127"/>
      <c r="M24" s="127"/>
      <c r="N24" s="127"/>
      <c r="O24" s="119"/>
      <c r="P24" s="119"/>
      <c r="Q24" s="148">
        <f t="shared" si="2"/>
        <v>0</v>
      </c>
      <c r="R24" s="148">
        <f t="shared" si="3"/>
        <v>0</v>
      </c>
      <c r="S24" s="118">
        <f t="shared" si="0"/>
        <v>0</v>
      </c>
      <c r="T24" s="127"/>
      <c r="U24" s="118"/>
      <c r="V24" s="118"/>
      <c r="W24" s="149">
        <f t="shared" si="1"/>
        <v>0</v>
      </c>
      <c r="X24" s="127"/>
      <c r="Y24" s="120"/>
      <c r="Z24" s="120"/>
      <c r="AA24" s="120"/>
      <c r="AB24" s="120"/>
      <c r="AC24" s="120"/>
      <c r="AD24" s="120"/>
      <c r="AE24" s="120"/>
      <c r="AF24" s="120"/>
      <c r="AG24" s="120"/>
      <c r="AH24" s="120"/>
      <c r="AI24" s="120"/>
      <c r="AJ24" s="150">
        <f t="shared" si="4"/>
        <v>0</v>
      </c>
      <c r="AK24" s="127"/>
      <c r="AL24" s="134"/>
      <c r="AM24" s="134"/>
      <c r="AN24" s="134"/>
      <c r="AO24" s="121"/>
      <c r="AP24" s="203">
        <f t="shared" si="5"/>
        <v>0</v>
      </c>
      <c r="AQ24" s="127"/>
      <c r="AR24" s="207"/>
      <c r="AS24" s="207"/>
      <c r="AT24" s="207"/>
      <c r="AU24" s="207"/>
      <c r="AV24" s="127"/>
      <c r="AW24" s="127"/>
      <c r="AX24" s="119"/>
      <c r="AY24" s="127"/>
      <c r="AZ24" s="127"/>
      <c r="BA24" s="127"/>
      <c r="BB24" s="127"/>
      <c r="BC24" s="127"/>
      <c r="BD24" s="127"/>
      <c r="BE24" s="119"/>
      <c r="BF24" s="119"/>
      <c r="BG24" s="119"/>
      <c r="BH24" s="119"/>
      <c r="BI24" s="119"/>
      <c r="BJ24" s="119"/>
      <c r="BK24" s="119"/>
      <c r="BL24" s="127"/>
      <c r="BM24" s="127"/>
      <c r="BN24" s="135"/>
      <c r="BO24" s="127"/>
      <c r="BP24" s="135"/>
      <c r="BQ24" s="122"/>
      <c r="BR24" s="135"/>
      <c r="BS24" s="127"/>
      <c r="BT24" s="127"/>
      <c r="BU24" s="127"/>
      <c r="BV24" s="119"/>
      <c r="BW24" s="119"/>
      <c r="BX24" s="148">
        <f t="shared" si="6"/>
        <v>0</v>
      </c>
      <c r="BY24" s="148">
        <f t="shared" si="6"/>
        <v>0</v>
      </c>
      <c r="BZ24" s="127"/>
      <c r="CA24" s="123"/>
      <c r="CB24" s="119"/>
      <c r="CC24" s="120"/>
      <c r="CD24" s="119"/>
      <c r="CE24" s="121"/>
      <c r="CF24" s="119"/>
      <c r="CG24" s="202"/>
      <c r="CH24" s="119"/>
      <c r="CI24" s="125"/>
      <c r="CJ24" s="119"/>
      <c r="CK24" s="124"/>
    </row>
    <row r="25" spans="1:89" s="128" customFormat="1" ht="22.5" customHeight="1">
      <c r="A25" s="113" t="s">
        <v>124</v>
      </c>
      <c r="B25" s="129"/>
      <c r="C25" s="114"/>
      <c r="D25" s="131"/>
      <c r="E25" s="132"/>
      <c r="F25" s="133"/>
      <c r="G25" s="133"/>
      <c r="H25" s="133"/>
      <c r="I25" s="133"/>
      <c r="J25" s="133"/>
      <c r="K25" s="127"/>
      <c r="L25" s="127"/>
      <c r="M25" s="127"/>
      <c r="N25" s="127"/>
      <c r="O25" s="119"/>
      <c r="P25" s="119"/>
      <c r="Q25" s="148">
        <f t="shared" si="2"/>
        <v>0</v>
      </c>
      <c r="R25" s="148">
        <f t="shared" si="3"/>
        <v>0</v>
      </c>
      <c r="S25" s="118">
        <f t="shared" si="0"/>
        <v>0</v>
      </c>
      <c r="T25" s="127"/>
      <c r="U25" s="118"/>
      <c r="V25" s="118"/>
      <c r="W25" s="149">
        <f t="shared" si="1"/>
        <v>0</v>
      </c>
      <c r="X25" s="127"/>
      <c r="Y25" s="120"/>
      <c r="Z25" s="120"/>
      <c r="AA25" s="120"/>
      <c r="AB25" s="120"/>
      <c r="AC25" s="120"/>
      <c r="AD25" s="120"/>
      <c r="AE25" s="120"/>
      <c r="AF25" s="120"/>
      <c r="AG25" s="120"/>
      <c r="AH25" s="120"/>
      <c r="AI25" s="120"/>
      <c r="AJ25" s="150">
        <f t="shared" si="4"/>
        <v>0</v>
      </c>
      <c r="AK25" s="127"/>
      <c r="AL25" s="134"/>
      <c r="AM25" s="134"/>
      <c r="AN25" s="134"/>
      <c r="AO25" s="121"/>
      <c r="AP25" s="203">
        <f t="shared" si="5"/>
        <v>0</v>
      </c>
      <c r="AQ25" s="127"/>
      <c r="AR25" s="207"/>
      <c r="AS25" s="207"/>
      <c r="AT25" s="207"/>
      <c r="AU25" s="207"/>
      <c r="AV25" s="127"/>
      <c r="AW25" s="127"/>
      <c r="AX25" s="119"/>
      <c r="AY25" s="127"/>
      <c r="AZ25" s="127"/>
      <c r="BA25" s="127"/>
      <c r="BB25" s="127"/>
      <c r="BC25" s="127"/>
      <c r="BD25" s="127"/>
      <c r="BE25" s="119"/>
      <c r="BF25" s="119"/>
      <c r="BG25" s="119"/>
      <c r="BH25" s="119"/>
      <c r="BI25" s="119"/>
      <c r="BJ25" s="119"/>
      <c r="BK25" s="119"/>
      <c r="BL25" s="127"/>
      <c r="BM25" s="127"/>
      <c r="BN25" s="135"/>
      <c r="BO25" s="127"/>
      <c r="BP25" s="135"/>
      <c r="BQ25" s="122"/>
      <c r="BR25" s="135"/>
      <c r="BS25" s="127"/>
      <c r="BT25" s="127"/>
      <c r="BU25" s="127"/>
      <c r="BV25" s="119"/>
      <c r="BW25" s="119"/>
      <c r="BX25" s="148">
        <f t="shared" si="6"/>
        <v>0</v>
      </c>
      <c r="BY25" s="148">
        <f t="shared" si="6"/>
        <v>0</v>
      </c>
      <c r="BZ25" s="127"/>
      <c r="CA25" s="123"/>
      <c r="CB25" s="119"/>
      <c r="CC25" s="120"/>
      <c r="CD25" s="119"/>
      <c r="CE25" s="121"/>
      <c r="CF25" s="119"/>
      <c r="CG25" s="202"/>
      <c r="CH25" s="119"/>
      <c r="CI25" s="125"/>
      <c r="CJ25" s="119"/>
      <c r="CK25" s="124"/>
    </row>
    <row r="26" spans="1:89" s="128" customFormat="1" ht="22.5" customHeight="1">
      <c r="A26" s="113" t="s">
        <v>125</v>
      </c>
      <c r="B26" s="129"/>
      <c r="C26" s="114"/>
      <c r="D26" s="131"/>
      <c r="E26" s="132"/>
      <c r="F26" s="133"/>
      <c r="G26" s="133"/>
      <c r="H26" s="133"/>
      <c r="I26" s="133"/>
      <c r="J26" s="133"/>
      <c r="K26" s="127"/>
      <c r="L26" s="127"/>
      <c r="M26" s="127"/>
      <c r="N26" s="127"/>
      <c r="O26" s="119"/>
      <c r="P26" s="119"/>
      <c r="Q26" s="148">
        <f t="shared" si="2"/>
        <v>0</v>
      </c>
      <c r="R26" s="148">
        <f t="shared" si="3"/>
        <v>0</v>
      </c>
      <c r="S26" s="118">
        <f t="shared" si="0"/>
        <v>0</v>
      </c>
      <c r="T26" s="127"/>
      <c r="U26" s="118"/>
      <c r="V26" s="118"/>
      <c r="W26" s="149">
        <f t="shared" si="1"/>
        <v>0</v>
      </c>
      <c r="X26" s="127"/>
      <c r="Y26" s="120"/>
      <c r="Z26" s="120"/>
      <c r="AA26" s="120"/>
      <c r="AB26" s="120"/>
      <c r="AC26" s="120"/>
      <c r="AD26" s="120"/>
      <c r="AE26" s="120"/>
      <c r="AF26" s="120"/>
      <c r="AG26" s="120"/>
      <c r="AH26" s="120"/>
      <c r="AI26" s="120"/>
      <c r="AJ26" s="150">
        <f t="shared" si="4"/>
        <v>0</v>
      </c>
      <c r="AK26" s="127"/>
      <c r="AL26" s="134"/>
      <c r="AM26" s="134"/>
      <c r="AN26" s="134"/>
      <c r="AO26" s="121"/>
      <c r="AP26" s="203">
        <f t="shared" si="5"/>
        <v>0</v>
      </c>
      <c r="AQ26" s="127"/>
      <c r="AR26" s="207"/>
      <c r="AS26" s="207"/>
      <c r="AT26" s="207"/>
      <c r="AU26" s="207"/>
      <c r="AV26" s="127"/>
      <c r="AW26" s="127"/>
      <c r="AX26" s="119"/>
      <c r="AY26" s="127"/>
      <c r="AZ26" s="127"/>
      <c r="BA26" s="127"/>
      <c r="BB26" s="127"/>
      <c r="BC26" s="127"/>
      <c r="BD26" s="127"/>
      <c r="BE26" s="119"/>
      <c r="BF26" s="119"/>
      <c r="BG26" s="119"/>
      <c r="BH26" s="119"/>
      <c r="BI26" s="119"/>
      <c r="BJ26" s="119"/>
      <c r="BK26" s="119"/>
      <c r="BL26" s="127"/>
      <c r="BM26" s="127"/>
      <c r="BN26" s="135"/>
      <c r="BO26" s="127"/>
      <c r="BP26" s="135"/>
      <c r="BQ26" s="122"/>
      <c r="BR26" s="135"/>
      <c r="BS26" s="127"/>
      <c r="BT26" s="127"/>
      <c r="BU26" s="127"/>
      <c r="BV26" s="119"/>
      <c r="BW26" s="119"/>
      <c r="BX26" s="148">
        <f t="shared" si="6"/>
        <v>0</v>
      </c>
      <c r="BY26" s="148">
        <f t="shared" si="6"/>
        <v>0</v>
      </c>
      <c r="BZ26" s="127"/>
      <c r="CA26" s="123"/>
      <c r="CB26" s="119"/>
      <c r="CC26" s="120"/>
      <c r="CD26" s="119"/>
      <c r="CE26" s="121"/>
      <c r="CF26" s="119"/>
      <c r="CG26" s="202"/>
      <c r="CH26" s="119"/>
      <c r="CI26" s="125"/>
      <c r="CJ26" s="119"/>
      <c r="CK26" s="124"/>
    </row>
    <row r="27" spans="1:89" s="128" customFormat="1" ht="22.5" customHeight="1">
      <c r="A27" s="113" t="s">
        <v>126</v>
      </c>
      <c r="B27" s="129"/>
      <c r="C27" s="114"/>
      <c r="D27" s="131"/>
      <c r="E27" s="132"/>
      <c r="F27" s="133"/>
      <c r="G27" s="133"/>
      <c r="H27" s="133"/>
      <c r="I27" s="133"/>
      <c r="J27" s="133"/>
      <c r="K27" s="127"/>
      <c r="L27" s="127"/>
      <c r="M27" s="127"/>
      <c r="N27" s="127"/>
      <c r="O27" s="119"/>
      <c r="P27" s="119"/>
      <c r="Q27" s="148">
        <f t="shared" si="2"/>
        <v>0</v>
      </c>
      <c r="R27" s="148">
        <f t="shared" si="3"/>
        <v>0</v>
      </c>
      <c r="S27" s="118">
        <f t="shared" si="0"/>
        <v>0</v>
      </c>
      <c r="T27" s="127"/>
      <c r="U27" s="118"/>
      <c r="V27" s="118"/>
      <c r="W27" s="149">
        <f t="shared" si="1"/>
        <v>0</v>
      </c>
      <c r="X27" s="127"/>
      <c r="Y27" s="120"/>
      <c r="Z27" s="120"/>
      <c r="AA27" s="120"/>
      <c r="AB27" s="120"/>
      <c r="AC27" s="120"/>
      <c r="AD27" s="120"/>
      <c r="AE27" s="120"/>
      <c r="AF27" s="120"/>
      <c r="AG27" s="120"/>
      <c r="AH27" s="120"/>
      <c r="AI27" s="120"/>
      <c r="AJ27" s="150">
        <f t="shared" si="4"/>
        <v>0</v>
      </c>
      <c r="AK27" s="127"/>
      <c r="AL27" s="134"/>
      <c r="AM27" s="134"/>
      <c r="AN27" s="134"/>
      <c r="AO27" s="121"/>
      <c r="AP27" s="203">
        <f t="shared" si="5"/>
        <v>0</v>
      </c>
      <c r="AQ27" s="127"/>
      <c r="AR27" s="207"/>
      <c r="AS27" s="207"/>
      <c r="AT27" s="207"/>
      <c r="AU27" s="207"/>
      <c r="AV27" s="127"/>
      <c r="AW27" s="127"/>
      <c r="AX27" s="119"/>
      <c r="AY27" s="127"/>
      <c r="AZ27" s="127"/>
      <c r="BA27" s="127"/>
      <c r="BB27" s="127"/>
      <c r="BC27" s="127"/>
      <c r="BD27" s="127"/>
      <c r="BE27" s="119"/>
      <c r="BF27" s="119"/>
      <c r="BG27" s="119"/>
      <c r="BH27" s="119"/>
      <c r="BI27" s="119"/>
      <c r="BJ27" s="119"/>
      <c r="BK27" s="119"/>
      <c r="BL27" s="127"/>
      <c r="BM27" s="127"/>
      <c r="BN27" s="135"/>
      <c r="BO27" s="127"/>
      <c r="BP27" s="135"/>
      <c r="BQ27" s="122"/>
      <c r="BR27" s="135"/>
      <c r="BS27" s="127"/>
      <c r="BT27" s="127"/>
      <c r="BU27" s="127"/>
      <c r="BV27" s="119"/>
      <c r="BW27" s="119"/>
      <c r="BX27" s="148">
        <f t="shared" si="6"/>
        <v>0</v>
      </c>
      <c r="BY27" s="148">
        <f t="shared" si="6"/>
        <v>0</v>
      </c>
      <c r="BZ27" s="127"/>
      <c r="CA27" s="123"/>
      <c r="CB27" s="119"/>
      <c r="CC27" s="120"/>
      <c r="CD27" s="119"/>
      <c r="CE27" s="121"/>
      <c r="CF27" s="119"/>
      <c r="CG27" s="202"/>
      <c r="CH27" s="119"/>
      <c r="CI27" s="125"/>
      <c r="CJ27" s="119"/>
      <c r="CK27" s="124"/>
    </row>
    <row r="28" spans="1:89" s="128" customFormat="1" ht="22.5" customHeight="1">
      <c r="A28" s="113" t="s">
        <v>127</v>
      </c>
      <c r="B28" s="129"/>
      <c r="C28" s="114"/>
      <c r="D28" s="131"/>
      <c r="E28" s="132"/>
      <c r="F28" s="133"/>
      <c r="G28" s="133"/>
      <c r="H28" s="133"/>
      <c r="I28" s="133"/>
      <c r="J28" s="133"/>
      <c r="K28" s="127"/>
      <c r="L28" s="127"/>
      <c r="M28" s="127"/>
      <c r="N28" s="127"/>
      <c r="O28" s="119"/>
      <c r="P28" s="119"/>
      <c r="Q28" s="148">
        <f t="shared" si="2"/>
        <v>0</v>
      </c>
      <c r="R28" s="148">
        <f t="shared" si="3"/>
        <v>0</v>
      </c>
      <c r="S28" s="118">
        <f t="shared" si="0"/>
        <v>0</v>
      </c>
      <c r="T28" s="127"/>
      <c r="U28" s="118"/>
      <c r="V28" s="118"/>
      <c r="W28" s="149">
        <f t="shared" si="1"/>
        <v>0</v>
      </c>
      <c r="X28" s="127"/>
      <c r="Y28" s="120"/>
      <c r="Z28" s="120"/>
      <c r="AA28" s="120"/>
      <c r="AB28" s="120"/>
      <c r="AC28" s="120"/>
      <c r="AD28" s="120"/>
      <c r="AE28" s="120"/>
      <c r="AF28" s="120"/>
      <c r="AG28" s="120"/>
      <c r="AH28" s="120"/>
      <c r="AI28" s="120"/>
      <c r="AJ28" s="150">
        <f t="shared" si="4"/>
        <v>0</v>
      </c>
      <c r="AK28" s="127"/>
      <c r="AL28" s="134"/>
      <c r="AM28" s="134"/>
      <c r="AN28" s="134"/>
      <c r="AO28" s="121"/>
      <c r="AP28" s="203">
        <f t="shared" si="5"/>
        <v>0</v>
      </c>
      <c r="AQ28" s="127"/>
      <c r="AR28" s="207"/>
      <c r="AS28" s="207"/>
      <c r="AT28" s="207"/>
      <c r="AU28" s="207"/>
      <c r="AV28" s="127"/>
      <c r="AW28" s="127"/>
      <c r="AX28" s="119"/>
      <c r="AY28" s="127"/>
      <c r="AZ28" s="127"/>
      <c r="BA28" s="127"/>
      <c r="BB28" s="127"/>
      <c r="BC28" s="127"/>
      <c r="BD28" s="127"/>
      <c r="BE28" s="119"/>
      <c r="BF28" s="119"/>
      <c r="BG28" s="119"/>
      <c r="BH28" s="119"/>
      <c r="BI28" s="119"/>
      <c r="BJ28" s="119"/>
      <c r="BK28" s="119"/>
      <c r="BL28" s="127"/>
      <c r="BM28" s="127"/>
      <c r="BN28" s="135"/>
      <c r="BO28" s="127"/>
      <c r="BP28" s="135"/>
      <c r="BQ28" s="122"/>
      <c r="BR28" s="135"/>
      <c r="BS28" s="127"/>
      <c r="BT28" s="127"/>
      <c r="BU28" s="127"/>
      <c r="BV28" s="119"/>
      <c r="BW28" s="119"/>
      <c r="BX28" s="148">
        <f t="shared" si="6"/>
        <v>0</v>
      </c>
      <c r="BY28" s="148">
        <f t="shared" si="6"/>
        <v>0</v>
      </c>
      <c r="BZ28" s="127"/>
      <c r="CA28" s="123"/>
      <c r="CB28" s="119"/>
      <c r="CC28" s="120"/>
      <c r="CD28" s="119"/>
      <c r="CE28" s="121"/>
      <c r="CF28" s="119"/>
      <c r="CG28" s="202"/>
      <c r="CH28" s="119"/>
      <c r="CI28" s="125"/>
      <c r="CJ28" s="119"/>
      <c r="CK28" s="124"/>
    </row>
    <row r="29" spans="1:89" s="128" customFormat="1" ht="22.5" customHeight="1">
      <c r="A29" s="113" t="s">
        <v>128</v>
      </c>
      <c r="B29" s="129"/>
      <c r="C29" s="114"/>
      <c r="D29" s="131"/>
      <c r="E29" s="132"/>
      <c r="F29" s="133"/>
      <c r="G29" s="133"/>
      <c r="H29" s="133"/>
      <c r="I29" s="133"/>
      <c r="J29" s="133"/>
      <c r="K29" s="127"/>
      <c r="L29" s="127"/>
      <c r="M29" s="127"/>
      <c r="N29" s="127"/>
      <c r="O29" s="119"/>
      <c r="P29" s="119"/>
      <c r="Q29" s="148">
        <f t="shared" si="2"/>
        <v>0</v>
      </c>
      <c r="R29" s="148">
        <f t="shared" si="3"/>
        <v>0</v>
      </c>
      <c r="S29" s="118">
        <f t="shared" si="0"/>
        <v>0</v>
      </c>
      <c r="T29" s="127"/>
      <c r="U29" s="118"/>
      <c r="V29" s="118"/>
      <c r="W29" s="149">
        <f t="shared" si="1"/>
        <v>0</v>
      </c>
      <c r="X29" s="127"/>
      <c r="Y29" s="120"/>
      <c r="Z29" s="120"/>
      <c r="AA29" s="120"/>
      <c r="AB29" s="120"/>
      <c r="AC29" s="120"/>
      <c r="AD29" s="120"/>
      <c r="AE29" s="120"/>
      <c r="AF29" s="120"/>
      <c r="AG29" s="120"/>
      <c r="AH29" s="120"/>
      <c r="AI29" s="120"/>
      <c r="AJ29" s="150">
        <f t="shared" si="4"/>
        <v>0</v>
      </c>
      <c r="AK29" s="127"/>
      <c r="AL29" s="134"/>
      <c r="AM29" s="134"/>
      <c r="AN29" s="134"/>
      <c r="AO29" s="121"/>
      <c r="AP29" s="203">
        <f t="shared" si="5"/>
        <v>0</v>
      </c>
      <c r="AQ29" s="127"/>
      <c r="AR29" s="207"/>
      <c r="AS29" s="207"/>
      <c r="AT29" s="207"/>
      <c r="AU29" s="207"/>
      <c r="AV29" s="127"/>
      <c r="AW29" s="127"/>
      <c r="AX29" s="119"/>
      <c r="AY29" s="127"/>
      <c r="AZ29" s="127"/>
      <c r="BA29" s="127"/>
      <c r="BB29" s="127"/>
      <c r="BC29" s="127"/>
      <c r="BD29" s="127"/>
      <c r="BE29" s="119"/>
      <c r="BF29" s="119"/>
      <c r="BG29" s="119"/>
      <c r="BH29" s="119"/>
      <c r="BI29" s="119"/>
      <c r="BJ29" s="119"/>
      <c r="BK29" s="119"/>
      <c r="BL29" s="127"/>
      <c r="BM29" s="127"/>
      <c r="BN29" s="135"/>
      <c r="BO29" s="127"/>
      <c r="BP29" s="135"/>
      <c r="BQ29" s="122"/>
      <c r="BR29" s="135"/>
      <c r="BS29" s="127"/>
      <c r="BT29" s="127"/>
      <c r="BU29" s="127"/>
      <c r="BV29" s="119"/>
      <c r="BW29" s="119"/>
      <c r="BX29" s="148">
        <f t="shared" si="6"/>
        <v>0</v>
      </c>
      <c r="BY29" s="148">
        <f t="shared" si="6"/>
        <v>0</v>
      </c>
      <c r="BZ29" s="127"/>
      <c r="CA29" s="123"/>
      <c r="CB29" s="119"/>
      <c r="CC29" s="120"/>
      <c r="CD29" s="119"/>
      <c r="CE29" s="121"/>
      <c r="CF29" s="119"/>
      <c r="CG29" s="202"/>
      <c r="CH29" s="119"/>
      <c r="CI29" s="125"/>
      <c r="CJ29" s="119"/>
      <c r="CK29" s="124"/>
    </row>
    <row r="30" spans="1:89" s="128" customFormat="1" ht="22.5" customHeight="1">
      <c r="A30" s="113" t="s">
        <v>129</v>
      </c>
      <c r="B30" s="129"/>
      <c r="C30" s="114"/>
      <c r="D30" s="131"/>
      <c r="E30" s="132"/>
      <c r="F30" s="133"/>
      <c r="G30" s="133"/>
      <c r="H30" s="133"/>
      <c r="I30" s="133"/>
      <c r="J30" s="133"/>
      <c r="K30" s="127"/>
      <c r="L30" s="127"/>
      <c r="M30" s="127"/>
      <c r="N30" s="127"/>
      <c r="O30" s="119"/>
      <c r="P30" s="119"/>
      <c r="Q30" s="148">
        <f t="shared" si="2"/>
        <v>0</v>
      </c>
      <c r="R30" s="148">
        <f t="shared" si="3"/>
        <v>0</v>
      </c>
      <c r="S30" s="118">
        <f t="shared" si="0"/>
        <v>0</v>
      </c>
      <c r="T30" s="127"/>
      <c r="U30" s="118"/>
      <c r="V30" s="118"/>
      <c r="W30" s="149">
        <f t="shared" si="1"/>
        <v>0</v>
      </c>
      <c r="X30" s="127"/>
      <c r="Y30" s="120"/>
      <c r="Z30" s="120"/>
      <c r="AA30" s="120"/>
      <c r="AB30" s="120"/>
      <c r="AC30" s="120"/>
      <c r="AD30" s="120"/>
      <c r="AE30" s="120"/>
      <c r="AF30" s="120"/>
      <c r="AG30" s="120"/>
      <c r="AH30" s="120"/>
      <c r="AI30" s="120"/>
      <c r="AJ30" s="150">
        <f t="shared" si="4"/>
        <v>0</v>
      </c>
      <c r="AK30" s="127"/>
      <c r="AL30" s="134"/>
      <c r="AM30" s="134"/>
      <c r="AN30" s="134"/>
      <c r="AO30" s="121"/>
      <c r="AP30" s="203">
        <f t="shared" si="5"/>
        <v>0</v>
      </c>
      <c r="AQ30" s="127"/>
      <c r="AR30" s="207"/>
      <c r="AS30" s="207"/>
      <c r="AT30" s="207"/>
      <c r="AU30" s="207"/>
      <c r="AV30" s="127"/>
      <c r="AW30" s="127"/>
      <c r="AX30" s="119"/>
      <c r="AY30" s="127"/>
      <c r="AZ30" s="127"/>
      <c r="BA30" s="127"/>
      <c r="BB30" s="127"/>
      <c r="BC30" s="127"/>
      <c r="BD30" s="127"/>
      <c r="BE30" s="119"/>
      <c r="BF30" s="119"/>
      <c r="BG30" s="119"/>
      <c r="BH30" s="119"/>
      <c r="BI30" s="119"/>
      <c r="BJ30" s="119"/>
      <c r="BK30" s="119"/>
      <c r="BL30" s="127"/>
      <c r="BM30" s="127"/>
      <c r="BN30" s="135"/>
      <c r="BO30" s="127"/>
      <c r="BP30" s="135"/>
      <c r="BQ30" s="122"/>
      <c r="BR30" s="135"/>
      <c r="BS30" s="127"/>
      <c r="BT30" s="127"/>
      <c r="BU30" s="127"/>
      <c r="BV30" s="119"/>
      <c r="BW30" s="119"/>
      <c r="BX30" s="148">
        <f t="shared" si="6"/>
        <v>0</v>
      </c>
      <c r="BY30" s="148">
        <f t="shared" si="6"/>
        <v>0</v>
      </c>
      <c r="BZ30" s="127"/>
      <c r="CA30" s="123"/>
      <c r="CB30" s="119"/>
      <c r="CC30" s="120"/>
      <c r="CD30" s="119"/>
      <c r="CE30" s="121"/>
      <c r="CF30" s="119"/>
      <c r="CG30" s="202"/>
      <c r="CH30" s="119"/>
      <c r="CI30" s="125"/>
      <c r="CJ30" s="119"/>
      <c r="CK30" s="124"/>
    </row>
    <row r="31" spans="1:89" s="128" customFormat="1" ht="22.5" customHeight="1">
      <c r="A31" s="113" t="s">
        <v>130</v>
      </c>
      <c r="B31" s="129"/>
      <c r="C31" s="114"/>
      <c r="D31" s="131"/>
      <c r="E31" s="132"/>
      <c r="F31" s="133"/>
      <c r="G31" s="133"/>
      <c r="H31" s="133"/>
      <c r="I31" s="133"/>
      <c r="J31" s="133"/>
      <c r="K31" s="127"/>
      <c r="L31" s="127"/>
      <c r="M31" s="127"/>
      <c r="N31" s="127"/>
      <c r="O31" s="119"/>
      <c r="P31" s="119"/>
      <c r="Q31" s="148">
        <f t="shared" si="2"/>
        <v>0</v>
      </c>
      <c r="R31" s="148">
        <f t="shared" si="3"/>
        <v>0</v>
      </c>
      <c r="S31" s="118">
        <f t="shared" si="0"/>
        <v>0</v>
      </c>
      <c r="T31" s="127"/>
      <c r="U31" s="118"/>
      <c r="V31" s="118"/>
      <c r="W31" s="149">
        <f t="shared" si="1"/>
        <v>0</v>
      </c>
      <c r="X31" s="127"/>
      <c r="Y31" s="120"/>
      <c r="Z31" s="120"/>
      <c r="AA31" s="120"/>
      <c r="AB31" s="120"/>
      <c r="AC31" s="120"/>
      <c r="AD31" s="120"/>
      <c r="AE31" s="120"/>
      <c r="AF31" s="120"/>
      <c r="AG31" s="120"/>
      <c r="AH31" s="120"/>
      <c r="AI31" s="120"/>
      <c r="AJ31" s="150">
        <f t="shared" si="4"/>
        <v>0</v>
      </c>
      <c r="AK31" s="127"/>
      <c r="AL31" s="134"/>
      <c r="AM31" s="134"/>
      <c r="AN31" s="134"/>
      <c r="AO31" s="121"/>
      <c r="AP31" s="203">
        <f t="shared" si="5"/>
        <v>0</v>
      </c>
      <c r="AQ31" s="127"/>
      <c r="AR31" s="207"/>
      <c r="AS31" s="207"/>
      <c r="AT31" s="207"/>
      <c r="AU31" s="207"/>
      <c r="AV31" s="127"/>
      <c r="AW31" s="127"/>
      <c r="AX31" s="119"/>
      <c r="AY31" s="127"/>
      <c r="AZ31" s="127"/>
      <c r="BA31" s="127"/>
      <c r="BB31" s="127"/>
      <c r="BC31" s="127"/>
      <c r="BD31" s="127"/>
      <c r="BE31" s="119"/>
      <c r="BF31" s="119"/>
      <c r="BG31" s="119"/>
      <c r="BH31" s="119"/>
      <c r="BI31" s="119"/>
      <c r="BJ31" s="119"/>
      <c r="BK31" s="119"/>
      <c r="BL31" s="127"/>
      <c r="BM31" s="127"/>
      <c r="BN31" s="135"/>
      <c r="BO31" s="127"/>
      <c r="BP31" s="135"/>
      <c r="BQ31" s="122"/>
      <c r="BR31" s="135"/>
      <c r="BS31" s="127"/>
      <c r="BT31" s="127"/>
      <c r="BU31" s="127"/>
      <c r="BV31" s="119"/>
      <c r="BW31" s="119"/>
      <c r="BX31" s="148">
        <f t="shared" si="6"/>
        <v>0</v>
      </c>
      <c r="BY31" s="148">
        <f t="shared" si="6"/>
        <v>0</v>
      </c>
      <c r="BZ31" s="127"/>
      <c r="CA31" s="123"/>
      <c r="CB31" s="119"/>
      <c r="CC31" s="120"/>
      <c r="CD31" s="119"/>
      <c r="CE31" s="121"/>
      <c r="CF31" s="119"/>
      <c r="CG31" s="202"/>
      <c r="CH31" s="119"/>
      <c r="CI31" s="125"/>
      <c r="CJ31" s="119"/>
      <c r="CK31" s="124"/>
    </row>
    <row r="32" spans="1:89" s="128" customFormat="1" ht="22.5" customHeight="1">
      <c r="A32" s="113" t="s">
        <v>131</v>
      </c>
      <c r="B32" s="129"/>
      <c r="C32" s="114"/>
      <c r="D32" s="131"/>
      <c r="E32" s="132"/>
      <c r="F32" s="133"/>
      <c r="G32" s="133"/>
      <c r="H32" s="133"/>
      <c r="I32" s="133"/>
      <c r="J32" s="133"/>
      <c r="K32" s="127"/>
      <c r="L32" s="127"/>
      <c r="M32" s="127"/>
      <c r="N32" s="127"/>
      <c r="O32" s="119"/>
      <c r="P32" s="119"/>
      <c r="Q32" s="148">
        <f t="shared" si="2"/>
        <v>0</v>
      </c>
      <c r="R32" s="148">
        <f t="shared" si="3"/>
        <v>0</v>
      </c>
      <c r="S32" s="118">
        <f t="shared" si="0"/>
        <v>0</v>
      </c>
      <c r="T32" s="127"/>
      <c r="U32" s="118"/>
      <c r="V32" s="118"/>
      <c r="W32" s="149">
        <f t="shared" si="1"/>
        <v>0</v>
      </c>
      <c r="X32" s="127"/>
      <c r="Y32" s="120"/>
      <c r="Z32" s="120"/>
      <c r="AA32" s="120"/>
      <c r="AB32" s="120"/>
      <c r="AC32" s="120"/>
      <c r="AD32" s="120"/>
      <c r="AE32" s="120"/>
      <c r="AF32" s="120"/>
      <c r="AG32" s="120"/>
      <c r="AH32" s="120"/>
      <c r="AI32" s="120"/>
      <c r="AJ32" s="150">
        <f t="shared" si="4"/>
        <v>0</v>
      </c>
      <c r="AK32" s="127"/>
      <c r="AL32" s="134"/>
      <c r="AM32" s="134"/>
      <c r="AN32" s="134"/>
      <c r="AO32" s="121"/>
      <c r="AP32" s="203">
        <f t="shared" si="5"/>
        <v>0</v>
      </c>
      <c r="AQ32" s="127"/>
      <c r="AR32" s="207"/>
      <c r="AS32" s="207"/>
      <c r="AT32" s="207"/>
      <c r="AU32" s="207"/>
      <c r="AV32" s="127"/>
      <c r="AW32" s="127"/>
      <c r="AX32" s="119"/>
      <c r="AY32" s="127"/>
      <c r="AZ32" s="127"/>
      <c r="BA32" s="127"/>
      <c r="BB32" s="127"/>
      <c r="BC32" s="127"/>
      <c r="BD32" s="127"/>
      <c r="BE32" s="119"/>
      <c r="BF32" s="119"/>
      <c r="BG32" s="119"/>
      <c r="BH32" s="119"/>
      <c r="BI32" s="119"/>
      <c r="BJ32" s="119"/>
      <c r="BK32" s="119"/>
      <c r="BL32" s="127"/>
      <c r="BM32" s="127"/>
      <c r="BN32" s="135"/>
      <c r="BO32" s="127"/>
      <c r="BP32" s="135"/>
      <c r="BQ32" s="122"/>
      <c r="BR32" s="135"/>
      <c r="BS32" s="127"/>
      <c r="BT32" s="127"/>
      <c r="BU32" s="127"/>
      <c r="BV32" s="119"/>
      <c r="BW32" s="119"/>
      <c r="BX32" s="148">
        <f t="shared" si="6"/>
        <v>0</v>
      </c>
      <c r="BY32" s="148">
        <f t="shared" si="6"/>
        <v>0</v>
      </c>
      <c r="BZ32" s="127"/>
      <c r="CA32" s="123"/>
      <c r="CB32" s="119"/>
      <c r="CC32" s="120"/>
      <c r="CD32" s="119"/>
      <c r="CE32" s="121"/>
      <c r="CF32" s="119"/>
      <c r="CG32" s="202"/>
      <c r="CH32" s="119"/>
      <c r="CI32" s="125"/>
      <c r="CJ32" s="119"/>
      <c r="CK32" s="124"/>
    </row>
    <row r="33" spans="1:89" s="128" customFormat="1" ht="22.5" customHeight="1">
      <c r="A33" s="113" t="s">
        <v>132</v>
      </c>
      <c r="B33" s="129"/>
      <c r="C33" s="114"/>
      <c r="D33" s="131"/>
      <c r="E33" s="132"/>
      <c r="F33" s="133"/>
      <c r="G33" s="133"/>
      <c r="H33" s="133"/>
      <c r="I33" s="133"/>
      <c r="J33" s="133"/>
      <c r="K33" s="127"/>
      <c r="L33" s="127"/>
      <c r="M33" s="127"/>
      <c r="N33" s="127"/>
      <c r="O33" s="119"/>
      <c r="P33" s="119"/>
      <c r="Q33" s="148">
        <f t="shared" si="2"/>
        <v>0</v>
      </c>
      <c r="R33" s="148">
        <f t="shared" si="3"/>
        <v>0</v>
      </c>
      <c r="S33" s="118">
        <f t="shared" si="0"/>
        <v>0</v>
      </c>
      <c r="T33" s="127"/>
      <c r="U33" s="118"/>
      <c r="V33" s="118"/>
      <c r="W33" s="149">
        <f t="shared" si="1"/>
        <v>0</v>
      </c>
      <c r="X33" s="127"/>
      <c r="Y33" s="120"/>
      <c r="Z33" s="120"/>
      <c r="AA33" s="120"/>
      <c r="AB33" s="120"/>
      <c r="AC33" s="120"/>
      <c r="AD33" s="120"/>
      <c r="AE33" s="120"/>
      <c r="AF33" s="120"/>
      <c r="AG33" s="120"/>
      <c r="AH33" s="120"/>
      <c r="AI33" s="120"/>
      <c r="AJ33" s="150">
        <f t="shared" si="4"/>
        <v>0</v>
      </c>
      <c r="AK33" s="127"/>
      <c r="AL33" s="134"/>
      <c r="AM33" s="134"/>
      <c r="AN33" s="134"/>
      <c r="AO33" s="121"/>
      <c r="AP33" s="203">
        <f t="shared" si="5"/>
        <v>0</v>
      </c>
      <c r="AQ33" s="127"/>
      <c r="AR33" s="207"/>
      <c r="AS33" s="207"/>
      <c r="AT33" s="207"/>
      <c r="AU33" s="207"/>
      <c r="AV33" s="127"/>
      <c r="AW33" s="127"/>
      <c r="AX33" s="119"/>
      <c r="AY33" s="127"/>
      <c r="AZ33" s="127"/>
      <c r="BA33" s="127"/>
      <c r="BB33" s="127"/>
      <c r="BC33" s="127"/>
      <c r="BD33" s="127"/>
      <c r="BE33" s="119"/>
      <c r="BF33" s="119"/>
      <c r="BG33" s="119"/>
      <c r="BH33" s="119"/>
      <c r="BI33" s="119"/>
      <c r="BJ33" s="119"/>
      <c r="BK33" s="119"/>
      <c r="BL33" s="127"/>
      <c r="BM33" s="127"/>
      <c r="BN33" s="135"/>
      <c r="BO33" s="127"/>
      <c r="BP33" s="135"/>
      <c r="BQ33" s="122"/>
      <c r="BR33" s="135"/>
      <c r="BS33" s="127"/>
      <c r="BT33" s="127"/>
      <c r="BU33" s="127"/>
      <c r="BV33" s="119"/>
      <c r="BW33" s="119"/>
      <c r="BX33" s="148">
        <f t="shared" si="6"/>
        <v>0</v>
      </c>
      <c r="BY33" s="148">
        <f t="shared" si="6"/>
        <v>0</v>
      </c>
      <c r="BZ33" s="127"/>
      <c r="CA33" s="123"/>
      <c r="CB33" s="119"/>
      <c r="CC33" s="120"/>
      <c r="CD33" s="119"/>
      <c r="CE33" s="121"/>
      <c r="CF33" s="119"/>
      <c r="CG33" s="202"/>
      <c r="CH33" s="119"/>
      <c r="CI33" s="125"/>
      <c r="CJ33" s="119"/>
      <c r="CK33" s="124"/>
    </row>
    <row r="34" spans="1:89" s="128" customFormat="1" ht="22.5" customHeight="1">
      <c r="A34" s="113" t="s">
        <v>133</v>
      </c>
      <c r="B34" s="129"/>
      <c r="C34" s="114"/>
      <c r="D34" s="131"/>
      <c r="E34" s="132"/>
      <c r="F34" s="133"/>
      <c r="G34" s="133"/>
      <c r="H34" s="133"/>
      <c r="I34" s="133"/>
      <c r="J34" s="133"/>
      <c r="K34" s="127"/>
      <c r="L34" s="127"/>
      <c r="M34" s="127"/>
      <c r="N34" s="127"/>
      <c r="O34" s="119"/>
      <c r="P34" s="119"/>
      <c r="Q34" s="148">
        <f t="shared" si="2"/>
        <v>0</v>
      </c>
      <c r="R34" s="148">
        <f t="shared" si="3"/>
        <v>0</v>
      </c>
      <c r="S34" s="118">
        <f t="shared" si="0"/>
        <v>0</v>
      </c>
      <c r="T34" s="127"/>
      <c r="U34" s="118"/>
      <c r="V34" s="118"/>
      <c r="W34" s="149">
        <f t="shared" si="1"/>
        <v>0</v>
      </c>
      <c r="X34" s="127"/>
      <c r="Y34" s="120"/>
      <c r="Z34" s="120"/>
      <c r="AA34" s="120"/>
      <c r="AB34" s="120"/>
      <c r="AC34" s="120"/>
      <c r="AD34" s="120"/>
      <c r="AE34" s="120"/>
      <c r="AF34" s="120"/>
      <c r="AG34" s="120"/>
      <c r="AH34" s="120"/>
      <c r="AI34" s="120"/>
      <c r="AJ34" s="150">
        <f t="shared" si="4"/>
        <v>0</v>
      </c>
      <c r="AK34" s="127"/>
      <c r="AL34" s="134"/>
      <c r="AM34" s="134"/>
      <c r="AN34" s="134"/>
      <c r="AO34" s="121"/>
      <c r="AP34" s="203">
        <f t="shared" si="5"/>
        <v>0</v>
      </c>
      <c r="AQ34" s="127"/>
      <c r="AR34" s="207"/>
      <c r="AS34" s="207"/>
      <c r="AT34" s="207"/>
      <c r="AU34" s="207"/>
      <c r="AV34" s="127"/>
      <c r="AW34" s="127"/>
      <c r="AX34" s="119"/>
      <c r="AY34" s="127"/>
      <c r="AZ34" s="127"/>
      <c r="BA34" s="127"/>
      <c r="BB34" s="127"/>
      <c r="BC34" s="127"/>
      <c r="BD34" s="127"/>
      <c r="BE34" s="119"/>
      <c r="BF34" s="119"/>
      <c r="BG34" s="119"/>
      <c r="BH34" s="119"/>
      <c r="BI34" s="119"/>
      <c r="BJ34" s="119"/>
      <c r="BK34" s="119"/>
      <c r="BL34" s="127"/>
      <c r="BM34" s="127"/>
      <c r="BN34" s="135"/>
      <c r="BO34" s="127"/>
      <c r="BP34" s="135"/>
      <c r="BQ34" s="122"/>
      <c r="BR34" s="135"/>
      <c r="BS34" s="127"/>
      <c r="BT34" s="127"/>
      <c r="BU34" s="127"/>
      <c r="BV34" s="119"/>
      <c r="BW34" s="119"/>
      <c r="BX34" s="148">
        <f t="shared" si="6"/>
        <v>0</v>
      </c>
      <c r="BY34" s="148">
        <f t="shared" si="6"/>
        <v>0</v>
      </c>
      <c r="BZ34" s="127"/>
      <c r="CA34" s="123"/>
      <c r="CB34" s="119"/>
      <c r="CC34" s="120"/>
      <c r="CD34" s="119"/>
      <c r="CE34" s="121"/>
      <c r="CF34" s="119"/>
      <c r="CG34" s="202"/>
      <c r="CH34" s="119"/>
      <c r="CI34" s="125"/>
      <c r="CJ34" s="119"/>
      <c r="CK34" s="124"/>
    </row>
    <row r="35" spans="1:89" s="128" customFormat="1" ht="22.5" customHeight="1">
      <c r="A35" s="113" t="s">
        <v>140</v>
      </c>
      <c r="B35" s="129"/>
      <c r="C35" s="114"/>
      <c r="D35" s="131"/>
      <c r="E35" s="132"/>
      <c r="F35" s="133"/>
      <c r="G35" s="133"/>
      <c r="H35" s="133"/>
      <c r="I35" s="133"/>
      <c r="J35" s="133"/>
      <c r="K35" s="127"/>
      <c r="L35" s="127"/>
      <c r="M35" s="127"/>
      <c r="N35" s="127"/>
      <c r="O35" s="119"/>
      <c r="P35" s="119"/>
      <c r="Q35" s="148">
        <f t="shared" si="2"/>
        <v>0</v>
      </c>
      <c r="R35" s="148">
        <f t="shared" si="3"/>
        <v>0</v>
      </c>
      <c r="S35" s="118">
        <f t="shared" si="0"/>
        <v>0</v>
      </c>
      <c r="T35" s="127"/>
      <c r="U35" s="118"/>
      <c r="V35" s="118"/>
      <c r="W35" s="149">
        <f t="shared" si="1"/>
        <v>0</v>
      </c>
      <c r="X35" s="127"/>
      <c r="Y35" s="120"/>
      <c r="Z35" s="120"/>
      <c r="AA35" s="120"/>
      <c r="AB35" s="120"/>
      <c r="AC35" s="120"/>
      <c r="AD35" s="120"/>
      <c r="AE35" s="120"/>
      <c r="AF35" s="120"/>
      <c r="AG35" s="120"/>
      <c r="AH35" s="120"/>
      <c r="AI35" s="120"/>
      <c r="AJ35" s="150">
        <f t="shared" si="4"/>
        <v>0</v>
      </c>
      <c r="AK35" s="127"/>
      <c r="AL35" s="134"/>
      <c r="AM35" s="134"/>
      <c r="AN35" s="134"/>
      <c r="AO35" s="121"/>
      <c r="AP35" s="203">
        <f t="shared" si="5"/>
        <v>0</v>
      </c>
      <c r="AQ35" s="127"/>
      <c r="AR35" s="207"/>
      <c r="AS35" s="207"/>
      <c r="AT35" s="207"/>
      <c r="AU35" s="207"/>
      <c r="AV35" s="127"/>
      <c r="AW35" s="127"/>
      <c r="AX35" s="119"/>
      <c r="AY35" s="127"/>
      <c r="AZ35" s="127"/>
      <c r="BA35" s="127"/>
      <c r="BB35" s="127"/>
      <c r="BC35" s="127"/>
      <c r="BD35" s="127"/>
      <c r="BE35" s="119"/>
      <c r="BF35" s="119"/>
      <c r="BG35" s="119"/>
      <c r="BH35" s="119"/>
      <c r="BI35" s="119"/>
      <c r="BJ35" s="119"/>
      <c r="BK35" s="119"/>
      <c r="BL35" s="127"/>
      <c r="BM35" s="127"/>
      <c r="BN35" s="135"/>
      <c r="BO35" s="127"/>
      <c r="BP35" s="135"/>
      <c r="BQ35" s="122"/>
      <c r="BR35" s="135"/>
      <c r="BS35" s="127"/>
      <c r="BT35" s="127"/>
      <c r="BU35" s="127"/>
      <c r="BV35" s="119"/>
      <c r="BW35" s="119"/>
      <c r="BX35" s="148">
        <f t="shared" si="6"/>
        <v>0</v>
      </c>
      <c r="BY35" s="148">
        <f t="shared" si="6"/>
        <v>0</v>
      </c>
      <c r="BZ35" s="127"/>
      <c r="CA35" s="123"/>
      <c r="CB35" s="119"/>
      <c r="CC35" s="120"/>
      <c r="CD35" s="119"/>
      <c r="CE35" s="121"/>
      <c r="CF35" s="119"/>
      <c r="CG35" s="202"/>
      <c r="CH35" s="119"/>
      <c r="CI35" s="125"/>
      <c r="CJ35" s="119"/>
      <c r="CK35" s="124"/>
    </row>
    <row r="36" spans="1:89" s="128" customFormat="1" ht="22.5" customHeight="1">
      <c r="A36" s="113" t="s">
        <v>141</v>
      </c>
      <c r="B36" s="129"/>
      <c r="C36" s="114"/>
      <c r="D36" s="131"/>
      <c r="E36" s="132"/>
      <c r="F36" s="133"/>
      <c r="G36" s="133"/>
      <c r="H36" s="133"/>
      <c r="I36" s="133"/>
      <c r="J36" s="133"/>
      <c r="K36" s="127"/>
      <c r="L36" s="127"/>
      <c r="M36" s="127"/>
      <c r="N36" s="127"/>
      <c r="O36" s="119"/>
      <c r="P36" s="119"/>
      <c r="Q36" s="148">
        <f t="shared" si="2"/>
        <v>0</v>
      </c>
      <c r="R36" s="148">
        <f t="shared" si="3"/>
        <v>0</v>
      </c>
      <c r="S36" s="118">
        <f t="shared" si="0"/>
        <v>0</v>
      </c>
      <c r="T36" s="127"/>
      <c r="U36" s="118"/>
      <c r="V36" s="118"/>
      <c r="W36" s="149">
        <f t="shared" si="1"/>
        <v>0</v>
      </c>
      <c r="X36" s="127"/>
      <c r="Y36" s="120"/>
      <c r="Z36" s="120"/>
      <c r="AA36" s="120"/>
      <c r="AB36" s="120"/>
      <c r="AC36" s="120"/>
      <c r="AD36" s="120"/>
      <c r="AE36" s="120"/>
      <c r="AF36" s="120"/>
      <c r="AG36" s="120"/>
      <c r="AH36" s="120"/>
      <c r="AI36" s="120"/>
      <c r="AJ36" s="150">
        <f t="shared" si="4"/>
        <v>0</v>
      </c>
      <c r="AK36" s="127"/>
      <c r="AL36" s="134"/>
      <c r="AM36" s="134"/>
      <c r="AN36" s="134"/>
      <c r="AO36" s="121"/>
      <c r="AP36" s="203">
        <f t="shared" si="5"/>
        <v>0</v>
      </c>
      <c r="AQ36" s="127"/>
      <c r="AR36" s="207"/>
      <c r="AS36" s="207"/>
      <c r="AT36" s="207"/>
      <c r="AU36" s="207"/>
      <c r="AV36" s="127"/>
      <c r="AW36" s="127"/>
      <c r="AX36" s="119"/>
      <c r="AY36" s="127"/>
      <c r="AZ36" s="127"/>
      <c r="BA36" s="127"/>
      <c r="BB36" s="127"/>
      <c r="BC36" s="127"/>
      <c r="BD36" s="127"/>
      <c r="BE36" s="119"/>
      <c r="BF36" s="119"/>
      <c r="BG36" s="119"/>
      <c r="BH36" s="119"/>
      <c r="BI36" s="119"/>
      <c r="BJ36" s="119"/>
      <c r="BK36" s="119"/>
      <c r="BL36" s="127"/>
      <c r="BM36" s="127"/>
      <c r="BN36" s="135"/>
      <c r="BO36" s="127"/>
      <c r="BP36" s="135"/>
      <c r="BQ36" s="122"/>
      <c r="BR36" s="135"/>
      <c r="BS36" s="127"/>
      <c r="BT36" s="127"/>
      <c r="BU36" s="127"/>
      <c r="BV36" s="119"/>
      <c r="BW36" s="119"/>
      <c r="BX36" s="148">
        <f t="shared" si="6"/>
        <v>0</v>
      </c>
      <c r="BY36" s="148">
        <f t="shared" si="6"/>
        <v>0</v>
      </c>
      <c r="BZ36" s="127"/>
      <c r="CA36" s="123"/>
      <c r="CB36" s="119"/>
      <c r="CC36" s="120"/>
      <c r="CD36" s="119"/>
      <c r="CE36" s="121"/>
      <c r="CF36" s="119"/>
      <c r="CG36" s="202"/>
      <c r="CH36" s="119"/>
      <c r="CI36" s="125"/>
      <c r="CJ36" s="119"/>
      <c r="CK36" s="124"/>
    </row>
    <row r="37" spans="1:89" s="128" customFormat="1" ht="22.5" customHeight="1">
      <c r="A37" s="113" t="s">
        <v>142</v>
      </c>
      <c r="B37" s="129"/>
      <c r="C37" s="114"/>
      <c r="D37" s="131"/>
      <c r="E37" s="132"/>
      <c r="F37" s="133"/>
      <c r="G37" s="133"/>
      <c r="H37" s="133"/>
      <c r="I37" s="133"/>
      <c r="J37" s="133"/>
      <c r="K37" s="127"/>
      <c r="L37" s="127"/>
      <c r="M37" s="127"/>
      <c r="N37" s="127"/>
      <c r="O37" s="119"/>
      <c r="P37" s="119"/>
      <c r="Q37" s="148">
        <f t="shared" si="2"/>
        <v>0</v>
      </c>
      <c r="R37" s="148">
        <f t="shared" si="3"/>
        <v>0</v>
      </c>
      <c r="S37" s="118">
        <f t="shared" si="0"/>
        <v>0</v>
      </c>
      <c r="T37" s="127"/>
      <c r="U37" s="118"/>
      <c r="V37" s="118"/>
      <c r="W37" s="149">
        <f t="shared" si="1"/>
        <v>0</v>
      </c>
      <c r="X37" s="127"/>
      <c r="Y37" s="120"/>
      <c r="Z37" s="120"/>
      <c r="AA37" s="120"/>
      <c r="AB37" s="120"/>
      <c r="AC37" s="120"/>
      <c r="AD37" s="120"/>
      <c r="AE37" s="120"/>
      <c r="AF37" s="120"/>
      <c r="AG37" s="120"/>
      <c r="AH37" s="120"/>
      <c r="AI37" s="120"/>
      <c r="AJ37" s="150">
        <f t="shared" si="4"/>
        <v>0</v>
      </c>
      <c r="AK37" s="127"/>
      <c r="AL37" s="134"/>
      <c r="AM37" s="134"/>
      <c r="AN37" s="134"/>
      <c r="AO37" s="121"/>
      <c r="AP37" s="203">
        <f t="shared" si="5"/>
        <v>0</v>
      </c>
      <c r="AQ37" s="127"/>
      <c r="AR37" s="207"/>
      <c r="AS37" s="207"/>
      <c r="AT37" s="207"/>
      <c r="AU37" s="207"/>
      <c r="AV37" s="127"/>
      <c r="AW37" s="127"/>
      <c r="AX37" s="119"/>
      <c r="AY37" s="127"/>
      <c r="AZ37" s="127"/>
      <c r="BA37" s="127"/>
      <c r="BB37" s="127"/>
      <c r="BC37" s="127"/>
      <c r="BD37" s="127"/>
      <c r="BE37" s="119"/>
      <c r="BF37" s="119"/>
      <c r="BG37" s="119"/>
      <c r="BH37" s="119"/>
      <c r="BI37" s="119"/>
      <c r="BJ37" s="119"/>
      <c r="BK37" s="119"/>
      <c r="BL37" s="127"/>
      <c r="BM37" s="127"/>
      <c r="BN37" s="135"/>
      <c r="BO37" s="127"/>
      <c r="BP37" s="135"/>
      <c r="BQ37" s="122"/>
      <c r="BR37" s="135"/>
      <c r="BS37" s="127"/>
      <c r="BT37" s="127"/>
      <c r="BU37" s="127"/>
      <c r="BV37" s="119"/>
      <c r="BW37" s="119"/>
      <c r="BX37" s="148">
        <f t="shared" si="6"/>
        <v>0</v>
      </c>
      <c r="BY37" s="148">
        <f t="shared" si="6"/>
        <v>0</v>
      </c>
      <c r="BZ37" s="127"/>
      <c r="CA37" s="123"/>
      <c r="CB37" s="119"/>
      <c r="CC37" s="120"/>
      <c r="CD37" s="119"/>
      <c r="CE37" s="121"/>
      <c r="CF37" s="119"/>
      <c r="CG37" s="202"/>
      <c r="CH37" s="119"/>
      <c r="CI37" s="125"/>
      <c r="CJ37" s="119"/>
      <c r="CK37" s="124"/>
    </row>
    <row r="38" spans="1:89" s="128" customFormat="1" ht="22.5" customHeight="1">
      <c r="A38" s="113" t="s">
        <v>143</v>
      </c>
      <c r="B38" s="129"/>
      <c r="C38" s="114"/>
      <c r="D38" s="131"/>
      <c r="E38" s="132"/>
      <c r="F38" s="133"/>
      <c r="G38" s="133"/>
      <c r="H38" s="133"/>
      <c r="I38" s="133"/>
      <c r="J38" s="133"/>
      <c r="K38" s="127"/>
      <c r="L38" s="127"/>
      <c r="M38" s="127"/>
      <c r="N38" s="127"/>
      <c r="O38" s="119"/>
      <c r="P38" s="119"/>
      <c r="Q38" s="148">
        <f t="shared" si="2"/>
        <v>0</v>
      </c>
      <c r="R38" s="148">
        <f t="shared" si="3"/>
        <v>0</v>
      </c>
      <c r="S38" s="118">
        <f t="shared" si="0"/>
        <v>0</v>
      </c>
      <c r="T38" s="127"/>
      <c r="U38" s="118"/>
      <c r="V38" s="118"/>
      <c r="W38" s="149">
        <f t="shared" si="1"/>
        <v>0</v>
      </c>
      <c r="X38" s="127"/>
      <c r="Y38" s="120"/>
      <c r="Z38" s="120"/>
      <c r="AA38" s="120"/>
      <c r="AB38" s="120"/>
      <c r="AC38" s="120"/>
      <c r="AD38" s="120"/>
      <c r="AE38" s="120"/>
      <c r="AF38" s="120"/>
      <c r="AG38" s="120"/>
      <c r="AH38" s="120"/>
      <c r="AI38" s="120"/>
      <c r="AJ38" s="150">
        <f t="shared" si="4"/>
        <v>0</v>
      </c>
      <c r="AK38" s="127"/>
      <c r="AL38" s="134"/>
      <c r="AM38" s="134"/>
      <c r="AN38" s="134"/>
      <c r="AO38" s="121"/>
      <c r="AP38" s="203">
        <f t="shared" si="5"/>
        <v>0</v>
      </c>
      <c r="AQ38" s="127"/>
      <c r="AR38" s="207"/>
      <c r="AS38" s="207"/>
      <c r="AT38" s="207"/>
      <c r="AU38" s="207"/>
      <c r="AV38" s="127"/>
      <c r="AW38" s="127"/>
      <c r="AX38" s="119"/>
      <c r="AY38" s="127"/>
      <c r="AZ38" s="127"/>
      <c r="BA38" s="127"/>
      <c r="BB38" s="127"/>
      <c r="BC38" s="127"/>
      <c r="BD38" s="127"/>
      <c r="BE38" s="119"/>
      <c r="BF38" s="119"/>
      <c r="BG38" s="119"/>
      <c r="BH38" s="119"/>
      <c r="BI38" s="119"/>
      <c r="BJ38" s="119"/>
      <c r="BK38" s="119"/>
      <c r="BL38" s="127"/>
      <c r="BM38" s="127"/>
      <c r="BN38" s="135"/>
      <c r="BO38" s="127"/>
      <c r="BP38" s="135"/>
      <c r="BQ38" s="122"/>
      <c r="BR38" s="135"/>
      <c r="BS38" s="127"/>
      <c r="BT38" s="127"/>
      <c r="BU38" s="127"/>
      <c r="BV38" s="119"/>
      <c r="BW38" s="119"/>
      <c r="BX38" s="148">
        <f t="shared" si="6"/>
        <v>0</v>
      </c>
      <c r="BY38" s="148">
        <f t="shared" si="6"/>
        <v>0</v>
      </c>
      <c r="BZ38" s="127"/>
      <c r="CA38" s="123"/>
      <c r="CB38" s="119"/>
      <c r="CC38" s="120"/>
      <c r="CD38" s="119"/>
      <c r="CE38" s="121"/>
      <c r="CF38" s="119"/>
      <c r="CG38" s="202"/>
      <c r="CH38" s="119"/>
      <c r="CI38" s="125"/>
      <c r="CJ38" s="119"/>
      <c r="CK38" s="124"/>
    </row>
    <row r="39" spans="1:89" s="128" customFormat="1" ht="22.5" customHeight="1">
      <c r="A39" s="113" t="s">
        <v>216</v>
      </c>
      <c r="B39" s="129"/>
      <c r="C39" s="114"/>
      <c r="D39" s="131"/>
      <c r="E39" s="132"/>
      <c r="F39" s="133"/>
      <c r="G39" s="133"/>
      <c r="H39" s="133"/>
      <c r="I39" s="133"/>
      <c r="J39" s="133"/>
      <c r="K39" s="127"/>
      <c r="L39" s="127"/>
      <c r="M39" s="127"/>
      <c r="N39" s="127"/>
      <c r="O39" s="119"/>
      <c r="P39" s="119"/>
      <c r="Q39" s="148">
        <f>W39+S39+AJ39+AP39</f>
        <v>0</v>
      </c>
      <c r="R39" s="148">
        <f t="shared" si="3"/>
        <v>0</v>
      </c>
      <c r="S39" s="118">
        <f t="shared" si="0"/>
        <v>0</v>
      </c>
      <c r="T39" s="127"/>
      <c r="U39" s="118"/>
      <c r="V39" s="118"/>
      <c r="W39" s="149">
        <f t="shared" si="1"/>
        <v>0</v>
      </c>
      <c r="X39" s="127"/>
      <c r="Y39" s="120"/>
      <c r="Z39" s="120"/>
      <c r="AA39" s="120"/>
      <c r="AB39" s="120"/>
      <c r="AC39" s="120"/>
      <c r="AD39" s="120"/>
      <c r="AE39" s="120"/>
      <c r="AF39" s="120"/>
      <c r="AG39" s="120"/>
      <c r="AH39" s="120"/>
      <c r="AI39" s="120"/>
      <c r="AJ39" s="150">
        <f t="shared" si="4"/>
        <v>0</v>
      </c>
      <c r="AK39" s="127"/>
      <c r="AL39" s="134"/>
      <c r="AM39" s="134"/>
      <c r="AN39" s="134"/>
      <c r="AO39" s="121"/>
      <c r="AP39" s="203">
        <f t="shared" si="5"/>
        <v>0</v>
      </c>
      <c r="AQ39" s="127"/>
      <c r="AR39" s="207"/>
      <c r="AS39" s="207"/>
      <c r="AT39" s="207"/>
      <c r="AU39" s="207"/>
      <c r="AV39" s="127"/>
      <c r="AW39" s="127"/>
      <c r="AX39" s="119"/>
      <c r="AY39" s="127"/>
      <c r="AZ39" s="127"/>
      <c r="BA39" s="127"/>
      <c r="BB39" s="127"/>
      <c r="BC39" s="127"/>
      <c r="BD39" s="127"/>
      <c r="BE39" s="119"/>
      <c r="BF39" s="119"/>
      <c r="BG39" s="119"/>
      <c r="BH39" s="119"/>
      <c r="BI39" s="119"/>
      <c r="BJ39" s="119"/>
      <c r="BK39" s="119"/>
      <c r="BL39" s="127"/>
      <c r="BM39" s="127"/>
      <c r="BN39" s="135"/>
      <c r="BO39" s="127"/>
      <c r="BP39" s="135"/>
      <c r="BQ39" s="122"/>
      <c r="BR39" s="135"/>
      <c r="BS39" s="127"/>
      <c r="BT39" s="127"/>
      <c r="BU39" s="127"/>
      <c r="BV39" s="119"/>
      <c r="BW39" s="119"/>
      <c r="BX39" s="148">
        <f t="shared" si="6"/>
        <v>0</v>
      </c>
      <c r="BY39" s="148">
        <f t="shared" si="6"/>
        <v>0</v>
      </c>
      <c r="BZ39" s="127"/>
      <c r="CA39" s="123"/>
      <c r="CB39" s="119"/>
      <c r="CC39" s="120"/>
      <c r="CD39" s="119"/>
      <c r="CE39" s="121"/>
      <c r="CF39" s="119"/>
      <c r="CG39" s="202"/>
      <c r="CH39" s="119"/>
      <c r="CI39" s="125"/>
      <c r="CJ39" s="119"/>
      <c r="CK39" s="124"/>
    </row>
    <row r="40" spans="1:89" s="139" customFormat="1" ht="18" customHeight="1">
      <c r="A40" s="136"/>
      <c r="B40" s="137"/>
      <c r="C40" s="138" t="s">
        <v>3</v>
      </c>
      <c r="D40" s="172">
        <f>SUM(D8:D39)</f>
        <v>0</v>
      </c>
      <c r="E40" s="151">
        <f aca="true" t="shared" si="7" ref="E40:BP40">SUM(E8:E39)</f>
        <v>0</v>
      </c>
      <c r="F40" s="151">
        <f t="shared" si="7"/>
        <v>0</v>
      </c>
      <c r="G40" s="151">
        <f t="shared" si="7"/>
        <v>0</v>
      </c>
      <c r="H40" s="151">
        <f t="shared" si="7"/>
        <v>0</v>
      </c>
      <c r="I40" s="151">
        <f t="shared" si="7"/>
        <v>0</v>
      </c>
      <c r="J40" s="151">
        <f t="shared" si="7"/>
        <v>0</v>
      </c>
      <c r="K40" s="151">
        <f t="shared" si="7"/>
        <v>0</v>
      </c>
      <c r="L40" s="151">
        <f t="shared" si="7"/>
        <v>0</v>
      </c>
      <c r="M40" s="151">
        <f t="shared" si="7"/>
        <v>0</v>
      </c>
      <c r="N40" s="151">
        <f t="shared" si="7"/>
        <v>0</v>
      </c>
      <c r="O40" s="151">
        <f t="shared" si="7"/>
        <v>0</v>
      </c>
      <c r="P40" s="151">
        <f t="shared" si="7"/>
        <v>0</v>
      </c>
      <c r="Q40" s="151">
        <f>SUM(Q8:Q39)</f>
        <v>0</v>
      </c>
      <c r="R40" s="151">
        <f t="shared" si="7"/>
        <v>0</v>
      </c>
      <c r="S40" s="151">
        <f t="shared" si="7"/>
        <v>0</v>
      </c>
      <c r="T40" s="151">
        <f t="shared" si="7"/>
        <v>0</v>
      </c>
      <c r="U40" s="151">
        <f t="shared" si="7"/>
        <v>0</v>
      </c>
      <c r="V40" s="151">
        <f t="shared" si="7"/>
        <v>0</v>
      </c>
      <c r="W40" s="151">
        <f t="shared" si="7"/>
        <v>0</v>
      </c>
      <c r="X40" s="151">
        <f t="shared" si="7"/>
        <v>0</v>
      </c>
      <c r="Y40" s="151">
        <f t="shared" si="7"/>
        <v>0</v>
      </c>
      <c r="Z40" s="151">
        <f t="shared" si="7"/>
        <v>0</v>
      </c>
      <c r="AA40" s="151">
        <f t="shared" si="7"/>
        <v>0</v>
      </c>
      <c r="AB40" s="151">
        <f t="shared" si="7"/>
        <v>0</v>
      </c>
      <c r="AC40" s="151">
        <f t="shared" si="7"/>
        <v>0</v>
      </c>
      <c r="AD40" s="151">
        <f t="shared" si="7"/>
        <v>0</v>
      </c>
      <c r="AE40" s="151">
        <f t="shared" si="7"/>
        <v>0</v>
      </c>
      <c r="AF40" s="151">
        <f t="shared" si="7"/>
        <v>0</v>
      </c>
      <c r="AG40" s="151">
        <f t="shared" si="7"/>
        <v>0</v>
      </c>
      <c r="AH40" s="151">
        <f t="shared" si="7"/>
        <v>0</v>
      </c>
      <c r="AI40" s="151">
        <f t="shared" si="7"/>
        <v>0</v>
      </c>
      <c r="AJ40" s="151">
        <f t="shared" si="7"/>
        <v>0</v>
      </c>
      <c r="AK40" s="151">
        <f t="shared" si="7"/>
        <v>0</v>
      </c>
      <c r="AL40" s="151">
        <f t="shared" si="7"/>
        <v>0</v>
      </c>
      <c r="AM40" s="151">
        <f t="shared" si="7"/>
        <v>0</v>
      </c>
      <c r="AN40" s="151">
        <f t="shared" si="7"/>
        <v>0</v>
      </c>
      <c r="AO40" s="151">
        <f t="shared" si="7"/>
        <v>0</v>
      </c>
      <c r="AP40" s="151">
        <f t="shared" si="7"/>
        <v>0</v>
      </c>
      <c r="AQ40" s="151">
        <f>SUM(AQ8:AQ39)</f>
        <v>0</v>
      </c>
      <c r="AR40" s="151">
        <f t="shared" si="7"/>
        <v>0</v>
      </c>
      <c r="AS40" s="151">
        <f t="shared" si="7"/>
        <v>0</v>
      </c>
      <c r="AT40" s="151">
        <f t="shared" si="7"/>
        <v>0</v>
      </c>
      <c r="AU40" s="151">
        <f t="shared" si="7"/>
        <v>0</v>
      </c>
      <c r="AV40" s="151">
        <f t="shared" si="7"/>
        <v>0</v>
      </c>
      <c r="AW40" s="151">
        <f t="shared" si="7"/>
        <v>0</v>
      </c>
      <c r="AX40" s="151">
        <f t="shared" si="7"/>
        <v>0</v>
      </c>
      <c r="AY40" s="151">
        <f>SUM(AY8:AY39)</f>
        <v>0</v>
      </c>
      <c r="AZ40" s="151">
        <f>SUM(AZ8:AZ39)</f>
        <v>0</v>
      </c>
      <c r="BA40" s="151">
        <f>SUM(BA8:BA39)</f>
        <v>0</v>
      </c>
      <c r="BB40" s="151">
        <f t="shared" si="7"/>
        <v>0</v>
      </c>
      <c r="BC40" s="151">
        <f t="shared" si="7"/>
        <v>0</v>
      </c>
      <c r="BD40" s="151">
        <f t="shared" si="7"/>
        <v>0</v>
      </c>
      <c r="BE40" s="151">
        <f t="shared" si="7"/>
        <v>0</v>
      </c>
      <c r="BF40" s="151">
        <f t="shared" si="7"/>
        <v>0</v>
      </c>
      <c r="BG40" s="151">
        <f t="shared" si="7"/>
        <v>0</v>
      </c>
      <c r="BH40" s="151">
        <f t="shared" si="7"/>
        <v>0</v>
      </c>
      <c r="BI40" s="151">
        <f t="shared" si="7"/>
        <v>0</v>
      </c>
      <c r="BJ40" s="151">
        <f t="shared" si="7"/>
        <v>0</v>
      </c>
      <c r="BK40" s="151">
        <f t="shared" si="7"/>
        <v>0</v>
      </c>
      <c r="BL40" s="151">
        <f t="shared" si="7"/>
        <v>0</v>
      </c>
      <c r="BM40" s="151">
        <f t="shared" si="7"/>
        <v>0</v>
      </c>
      <c r="BN40" s="151">
        <f>SUM(BN8:BN39)</f>
        <v>0</v>
      </c>
      <c r="BO40" s="151">
        <f t="shared" si="7"/>
        <v>0</v>
      </c>
      <c r="BP40" s="151">
        <f t="shared" si="7"/>
        <v>0</v>
      </c>
      <c r="BQ40" s="151">
        <f aca="true" t="shared" si="8" ref="BQ40:CK40">SUM(BQ8:BQ39)</f>
        <v>0</v>
      </c>
      <c r="BR40" s="151">
        <f t="shared" si="8"/>
        <v>0</v>
      </c>
      <c r="BS40" s="151">
        <f t="shared" si="8"/>
        <v>0</v>
      </c>
      <c r="BT40" s="151">
        <f t="shared" si="8"/>
        <v>0</v>
      </c>
      <c r="BU40" s="151">
        <f t="shared" si="8"/>
        <v>0</v>
      </c>
      <c r="BV40" s="151">
        <f t="shared" si="8"/>
        <v>0</v>
      </c>
      <c r="BW40" s="151">
        <f t="shared" si="8"/>
        <v>0</v>
      </c>
      <c r="BX40" s="151">
        <f t="shared" si="8"/>
        <v>0</v>
      </c>
      <c r="BY40" s="151">
        <f t="shared" si="8"/>
        <v>0</v>
      </c>
      <c r="BZ40" s="151">
        <f t="shared" si="8"/>
        <v>0</v>
      </c>
      <c r="CA40" s="151">
        <f t="shared" si="8"/>
        <v>0</v>
      </c>
      <c r="CB40" s="151">
        <f t="shared" si="8"/>
        <v>0</v>
      </c>
      <c r="CC40" s="151">
        <f t="shared" si="8"/>
        <v>0</v>
      </c>
      <c r="CD40" s="151">
        <f t="shared" si="8"/>
        <v>0</v>
      </c>
      <c r="CE40" s="151">
        <f t="shared" si="8"/>
        <v>0</v>
      </c>
      <c r="CF40" s="151">
        <f t="shared" si="8"/>
        <v>0</v>
      </c>
      <c r="CG40" s="151">
        <f t="shared" si="8"/>
        <v>0</v>
      </c>
      <c r="CH40" s="151">
        <f t="shared" si="8"/>
        <v>0</v>
      </c>
      <c r="CI40" s="151">
        <f t="shared" si="8"/>
        <v>0</v>
      </c>
      <c r="CJ40" s="151">
        <f t="shared" si="8"/>
        <v>0</v>
      </c>
      <c r="CK40" s="151">
        <f t="shared" si="8"/>
        <v>0</v>
      </c>
    </row>
    <row r="41" spans="1:89" s="139" customFormat="1" ht="18" customHeight="1">
      <c r="A41" s="136"/>
      <c r="B41" s="137"/>
      <c r="C41" s="173" t="s">
        <v>147</v>
      </c>
      <c r="D41" s="174"/>
      <c r="E41" s="152"/>
      <c r="F41" s="152"/>
      <c r="G41" s="152"/>
      <c r="H41" s="152"/>
      <c r="I41" s="152"/>
      <c r="J41" s="152"/>
      <c r="K41" s="152"/>
      <c r="L41" s="152"/>
      <c r="M41" s="152"/>
      <c r="N41" s="152"/>
      <c r="O41" s="152"/>
      <c r="P41" s="152"/>
      <c r="Q41" s="153"/>
      <c r="R41" s="153"/>
      <c r="S41" s="154"/>
      <c r="T41" s="155">
        <f>D41</f>
        <v>0</v>
      </c>
      <c r="U41" s="154"/>
      <c r="V41" s="154"/>
      <c r="W41" s="154"/>
      <c r="X41" s="154"/>
      <c r="Y41" s="152"/>
      <c r="Z41" s="152"/>
      <c r="AA41" s="152"/>
      <c r="AB41" s="152"/>
      <c r="AC41" s="152"/>
      <c r="AD41" s="152"/>
      <c r="AE41" s="152"/>
      <c r="AF41" s="152"/>
      <c r="AG41" s="152"/>
      <c r="AH41" s="152"/>
      <c r="AI41" s="152"/>
      <c r="AJ41" s="154"/>
      <c r="AK41" s="154"/>
      <c r="AL41" s="152"/>
      <c r="AM41" s="152"/>
      <c r="AN41" s="152"/>
      <c r="AO41" s="152"/>
      <c r="AP41" s="154"/>
      <c r="AQ41" s="154"/>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4"/>
      <c r="BY41" s="152"/>
      <c r="BZ41" s="155">
        <f>D41</f>
        <v>0</v>
      </c>
      <c r="CA41" s="154"/>
      <c r="CB41" s="154"/>
      <c r="CC41" s="154"/>
      <c r="CD41" s="154"/>
      <c r="CE41" s="154"/>
      <c r="CF41" s="154"/>
      <c r="CG41" s="154"/>
      <c r="CH41" s="154"/>
      <c r="CI41" s="154"/>
      <c r="CJ41" s="154"/>
      <c r="CK41" s="154"/>
    </row>
    <row r="42" spans="1:89" s="139" customFormat="1" ht="24" customHeight="1">
      <c r="A42" s="136"/>
      <c r="B42" s="137"/>
      <c r="C42" s="208" t="s">
        <v>357</v>
      </c>
      <c r="D42" s="175"/>
      <c r="E42" s="152"/>
      <c r="F42" s="152"/>
      <c r="G42" s="152"/>
      <c r="H42" s="152"/>
      <c r="I42" s="152"/>
      <c r="J42" s="152"/>
      <c r="K42" s="152"/>
      <c r="L42" s="152"/>
      <c r="M42" s="152"/>
      <c r="N42" s="152"/>
      <c r="O42" s="152"/>
      <c r="P42" s="152"/>
      <c r="Q42" s="153"/>
      <c r="R42" s="153"/>
      <c r="S42" s="154"/>
      <c r="T42" s="154"/>
      <c r="U42" s="154"/>
      <c r="V42" s="154"/>
      <c r="W42" s="154"/>
      <c r="X42" s="156">
        <f>D42</f>
        <v>0</v>
      </c>
      <c r="Y42" s="152"/>
      <c r="Z42" s="152"/>
      <c r="AA42" s="152"/>
      <c r="AB42" s="152"/>
      <c r="AC42" s="152"/>
      <c r="AD42" s="152"/>
      <c r="AE42" s="152"/>
      <c r="AF42" s="152"/>
      <c r="AG42" s="152"/>
      <c r="AH42" s="152"/>
      <c r="AI42" s="152"/>
      <c r="AJ42" s="154"/>
      <c r="AK42" s="154"/>
      <c r="AL42" s="152"/>
      <c r="AM42" s="152"/>
      <c r="AN42" s="152"/>
      <c r="AO42" s="152"/>
      <c r="AP42" s="154"/>
      <c r="AQ42" s="154"/>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4"/>
      <c r="BY42" s="152"/>
      <c r="BZ42" s="154"/>
      <c r="CA42" s="154"/>
      <c r="CB42" s="156">
        <f>D42</f>
        <v>0</v>
      </c>
      <c r="CC42" s="154"/>
      <c r="CD42" s="154"/>
      <c r="CE42" s="154"/>
      <c r="CF42" s="201"/>
      <c r="CG42" s="154"/>
      <c r="CH42" s="201"/>
      <c r="CI42" s="154"/>
      <c r="CJ42" s="154"/>
      <c r="CK42" s="154"/>
    </row>
    <row r="43" spans="1:89" s="139" customFormat="1" ht="18" customHeight="1">
      <c r="A43" s="136"/>
      <c r="B43" s="137"/>
      <c r="C43" s="173" t="s">
        <v>348</v>
      </c>
      <c r="D43" s="176"/>
      <c r="E43" s="152"/>
      <c r="F43" s="152"/>
      <c r="G43" s="152"/>
      <c r="H43" s="152"/>
      <c r="I43" s="152"/>
      <c r="J43" s="152"/>
      <c r="K43" s="152"/>
      <c r="L43" s="152"/>
      <c r="M43" s="152"/>
      <c r="N43" s="152"/>
      <c r="O43" s="152"/>
      <c r="P43" s="152"/>
      <c r="Q43" s="153"/>
      <c r="R43" s="153"/>
      <c r="S43" s="154"/>
      <c r="T43" s="154"/>
      <c r="U43" s="154"/>
      <c r="V43" s="154"/>
      <c r="W43" s="154"/>
      <c r="X43" s="154"/>
      <c r="Y43" s="152"/>
      <c r="Z43" s="152"/>
      <c r="AA43" s="152"/>
      <c r="AB43" s="152"/>
      <c r="AC43" s="152"/>
      <c r="AD43" s="152"/>
      <c r="AE43" s="152"/>
      <c r="AF43" s="152"/>
      <c r="AG43" s="152"/>
      <c r="AH43" s="152"/>
      <c r="AI43" s="152"/>
      <c r="AJ43" s="154"/>
      <c r="AK43" s="157">
        <f>D43</f>
        <v>0</v>
      </c>
      <c r="AL43" s="152"/>
      <c r="AM43" s="152"/>
      <c r="AN43" s="152"/>
      <c r="AO43" s="152"/>
      <c r="AP43" s="154"/>
      <c r="AQ43" s="154"/>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4"/>
      <c r="BY43" s="152"/>
      <c r="BZ43" s="154"/>
      <c r="CA43" s="154"/>
      <c r="CB43" s="154"/>
      <c r="CC43" s="154"/>
      <c r="CD43" s="157">
        <f>D43</f>
        <v>0</v>
      </c>
      <c r="CE43" s="154"/>
      <c r="CF43" s="154"/>
      <c r="CG43" s="154"/>
      <c r="CH43" s="154"/>
      <c r="CI43" s="154"/>
      <c r="CJ43" s="154"/>
      <c r="CK43" s="154"/>
    </row>
    <row r="44" spans="1:89" s="139" customFormat="1" ht="18" customHeight="1">
      <c r="A44" s="136"/>
      <c r="B44" s="137"/>
      <c r="C44" s="173" t="s">
        <v>351</v>
      </c>
      <c r="D44" s="204"/>
      <c r="E44" s="152"/>
      <c r="F44" s="152"/>
      <c r="G44" s="152"/>
      <c r="H44" s="152"/>
      <c r="I44" s="152"/>
      <c r="J44" s="152"/>
      <c r="K44" s="152"/>
      <c r="L44" s="152"/>
      <c r="M44" s="152"/>
      <c r="N44" s="152"/>
      <c r="O44" s="152"/>
      <c r="P44" s="152"/>
      <c r="Q44" s="153"/>
      <c r="R44" s="153"/>
      <c r="S44" s="154"/>
      <c r="T44" s="154"/>
      <c r="U44" s="154"/>
      <c r="V44" s="154"/>
      <c r="W44" s="154"/>
      <c r="X44" s="154"/>
      <c r="Y44" s="152"/>
      <c r="Z44" s="152"/>
      <c r="AA44" s="152"/>
      <c r="AB44" s="152"/>
      <c r="AC44" s="152"/>
      <c r="AD44" s="152"/>
      <c r="AE44" s="152"/>
      <c r="AF44" s="152"/>
      <c r="AG44" s="152"/>
      <c r="AH44" s="152"/>
      <c r="AI44" s="152"/>
      <c r="AJ44" s="154"/>
      <c r="AK44" s="154"/>
      <c r="AL44" s="152"/>
      <c r="AM44" s="152"/>
      <c r="AN44" s="152"/>
      <c r="AO44" s="152"/>
      <c r="AP44" s="154"/>
      <c r="AQ44" s="205"/>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4"/>
      <c r="BY44" s="152"/>
      <c r="BZ44" s="154"/>
      <c r="CA44" s="154"/>
      <c r="CB44" s="154"/>
      <c r="CC44" s="154"/>
      <c r="CD44" s="154"/>
      <c r="CE44" s="154"/>
      <c r="CF44" s="205"/>
      <c r="CG44" s="154"/>
      <c r="CH44" s="205"/>
      <c r="CI44" s="154"/>
      <c r="CJ44" s="154"/>
      <c r="CK44" s="154"/>
    </row>
    <row r="45" spans="1:89" s="139" customFormat="1" ht="18" customHeight="1">
      <c r="A45" s="136"/>
      <c r="B45" s="137"/>
      <c r="C45" s="173" t="s">
        <v>148</v>
      </c>
      <c r="D45" s="177"/>
      <c r="E45" s="152"/>
      <c r="F45" s="152"/>
      <c r="G45" s="152"/>
      <c r="H45" s="152"/>
      <c r="I45" s="152"/>
      <c r="J45" s="152"/>
      <c r="K45" s="152"/>
      <c r="L45" s="152"/>
      <c r="M45" s="152"/>
      <c r="N45" s="152"/>
      <c r="O45" s="152"/>
      <c r="P45" s="152"/>
      <c r="Q45" s="153"/>
      <c r="R45" s="158">
        <f>D45</f>
        <v>0</v>
      </c>
      <c r="S45" s="154"/>
      <c r="T45" s="154"/>
      <c r="U45" s="154"/>
      <c r="V45" s="154"/>
      <c r="W45" s="154"/>
      <c r="X45" s="154"/>
      <c r="Y45" s="152"/>
      <c r="Z45" s="152"/>
      <c r="AA45" s="152"/>
      <c r="AB45" s="152"/>
      <c r="AC45" s="152"/>
      <c r="AD45" s="152"/>
      <c r="AE45" s="152"/>
      <c r="AF45" s="152"/>
      <c r="AG45" s="152"/>
      <c r="AH45" s="152"/>
      <c r="AI45" s="152"/>
      <c r="AJ45" s="154"/>
      <c r="AK45" s="154"/>
      <c r="AL45" s="152"/>
      <c r="AM45" s="152"/>
      <c r="AN45" s="152"/>
      <c r="AO45" s="152"/>
      <c r="AP45" s="154"/>
      <c r="AQ45" s="154"/>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9">
        <f>D45</f>
        <v>0</v>
      </c>
      <c r="BY45" s="152"/>
      <c r="BZ45" s="154"/>
      <c r="CA45" s="154"/>
      <c r="CB45" s="154"/>
      <c r="CC45" s="154"/>
      <c r="CD45" s="154"/>
      <c r="CE45" s="154"/>
      <c r="CF45" s="154"/>
      <c r="CG45" s="154"/>
      <c r="CH45" s="154"/>
      <c r="CI45" s="154"/>
      <c r="CJ45" s="154"/>
      <c r="CK45" s="154"/>
    </row>
    <row r="46" spans="1:89" s="142" customFormat="1" ht="16.5" customHeight="1" thickBot="1">
      <c r="A46" s="140"/>
      <c r="B46" s="141"/>
      <c r="C46" s="178" t="s">
        <v>4</v>
      </c>
      <c r="D46" s="179">
        <f>E46+G46+I46+K46+M46+O46+Q46+AV46+AX46+BB46+BD46+BF46+BH46+BJ46+BL46+BN46+BP46+BR46+BT46+BV46+BX46</f>
        <v>0</v>
      </c>
      <c r="E46" s="161">
        <f>E7+E40-F40</f>
        <v>0</v>
      </c>
      <c r="F46" s="160"/>
      <c r="G46" s="160"/>
      <c r="H46" s="161">
        <f>H7+H40-G40</f>
        <v>0</v>
      </c>
      <c r="I46" s="161">
        <f>I40+I7-J40</f>
        <v>0</v>
      </c>
      <c r="J46" s="160"/>
      <c r="K46" s="161">
        <f>K7+K40-L40</f>
        <v>0</v>
      </c>
      <c r="L46" s="162"/>
      <c r="M46" s="161">
        <f>M7+M40-N40</f>
        <v>0</v>
      </c>
      <c r="N46" s="162"/>
      <c r="O46" s="162"/>
      <c r="P46" s="161">
        <f>P7+P40-O40</f>
        <v>0</v>
      </c>
      <c r="Q46" s="163">
        <f>Q40-R45-R40</f>
        <v>0</v>
      </c>
      <c r="R46" s="162"/>
      <c r="S46" s="164">
        <f>S40-T41</f>
        <v>0</v>
      </c>
      <c r="T46" s="162"/>
      <c r="U46" s="166">
        <f>U7+U40</f>
        <v>0</v>
      </c>
      <c r="V46" s="166">
        <f>V7+V40</f>
        <v>0</v>
      </c>
      <c r="W46" s="165">
        <f>W40-X42-X40</f>
        <v>0</v>
      </c>
      <c r="X46" s="162"/>
      <c r="Y46" s="166">
        <f aca="true" t="shared" si="9" ref="Y46:AI46">Y40+Y7</f>
        <v>0</v>
      </c>
      <c r="Z46" s="166">
        <f t="shared" si="9"/>
        <v>0</v>
      </c>
      <c r="AA46" s="166">
        <f t="shared" si="9"/>
        <v>0</v>
      </c>
      <c r="AB46" s="166">
        <f t="shared" si="9"/>
        <v>0</v>
      </c>
      <c r="AC46" s="166">
        <f t="shared" si="9"/>
        <v>0</v>
      </c>
      <c r="AD46" s="166">
        <f t="shared" si="9"/>
        <v>0</v>
      </c>
      <c r="AE46" s="166">
        <f>AE40+AE7</f>
        <v>0</v>
      </c>
      <c r="AF46" s="166">
        <f t="shared" si="9"/>
        <v>0</v>
      </c>
      <c r="AG46" s="166">
        <f t="shared" si="9"/>
        <v>0</v>
      </c>
      <c r="AH46" s="166">
        <f t="shared" si="9"/>
        <v>0</v>
      </c>
      <c r="AI46" s="166">
        <f t="shared" si="9"/>
        <v>0</v>
      </c>
      <c r="AJ46" s="167">
        <f>AJ40-AK43</f>
        <v>0</v>
      </c>
      <c r="AK46" s="162" t="s">
        <v>102</v>
      </c>
      <c r="AL46" s="166">
        <f>AL7+AL40</f>
        <v>0</v>
      </c>
      <c r="AM46" s="166">
        <f>AM7+AM40</f>
        <v>0</v>
      </c>
      <c r="AN46" s="166">
        <f>AN7+AN40</f>
        <v>0</v>
      </c>
      <c r="AO46" s="166">
        <f>AO7+AO40</f>
        <v>0</v>
      </c>
      <c r="AP46" s="206">
        <f>AP40-AQ44</f>
        <v>0</v>
      </c>
      <c r="AQ46" s="162"/>
      <c r="AR46" s="166">
        <f>AR7+AR40</f>
        <v>0</v>
      </c>
      <c r="AS46" s="166">
        <f>AS7+AS40</f>
        <v>0</v>
      </c>
      <c r="AT46" s="166">
        <f>AT7+AT40</f>
        <v>0</v>
      </c>
      <c r="AU46" s="166">
        <f>AU7+AU40</f>
        <v>0</v>
      </c>
      <c r="AV46" s="168">
        <f>AV7+AV40-AW40</f>
        <v>0</v>
      </c>
      <c r="AW46" s="162"/>
      <c r="AX46" s="168">
        <f>AX7+AX40-AY40</f>
        <v>0</v>
      </c>
      <c r="AY46" s="162"/>
      <c r="AZ46" s="168">
        <f>AZ7+AZ40-BA40</f>
        <v>0</v>
      </c>
      <c r="BA46" s="162"/>
      <c r="BB46" s="168">
        <f>IF(BB7+BB40-BC40-BC7&gt;0,BB7+BB40-BC40-BC7,0)</f>
        <v>0</v>
      </c>
      <c r="BC46" s="168">
        <f>IF(BC7+BC40-BB40-BB7&gt;0,BC7+BC40-BB40-BB7,0)</f>
        <v>0</v>
      </c>
      <c r="BD46" s="168">
        <f>IF(BD7+BD40-BE40-BE7&gt;0,BD7+BD40-BE40-BE7,0)</f>
        <v>0</v>
      </c>
      <c r="BE46" s="168">
        <f>IF(BE7+BE40-BD40-BD7&gt;0,BE7+BE40-BD40-BD7,0)</f>
        <v>0</v>
      </c>
      <c r="BF46" s="168">
        <f>IF(BF7+BF40-BG40-BG7&gt;0,BF7+BF40-BG40-BG7,0)</f>
        <v>0</v>
      </c>
      <c r="BG46" s="168">
        <f>IF(BG7+BG40-BF40-BF7&gt;0,BG7+BG40-BF40-BF7,0)</f>
        <v>0</v>
      </c>
      <c r="BH46" s="168">
        <f>IF(BH7+BH40-BI40-BI7&gt;0,BH7+BH40-BI40-BI7,0)</f>
        <v>0</v>
      </c>
      <c r="BI46" s="168">
        <f>IF(BI7+BI40-BH40-BH7&gt;0,BI7+BI40-BH40-BH7,0)</f>
        <v>0</v>
      </c>
      <c r="BJ46" s="168">
        <f>IF(BJ7+BJ40-BK40-BK7&gt;0,BJ7+BJ40-BK40-BK7,0)</f>
        <v>0</v>
      </c>
      <c r="BK46" s="168">
        <f>IF(BK7+BK40-BJ40-BJ7&gt;0,BK7+BK40-BJ40-BJ7,0)</f>
        <v>0</v>
      </c>
      <c r="BL46" s="168">
        <f>IF(BL7+BL40-BM40-BM7&gt;0,BL7+BL40-BM40-BM7,0)</f>
        <v>0</v>
      </c>
      <c r="BM46" s="168">
        <f>IF(BM7+BM40-BL40-BL7&gt;0,BM7+BM40-BL40-BL7,0)</f>
        <v>0</v>
      </c>
      <c r="BN46" s="168">
        <f>IF(BN7+BN40-BO40-BO7&gt;0,BN7+BN40-BO40-BO7,0)</f>
        <v>0</v>
      </c>
      <c r="BO46" s="168">
        <f>IF(BO7+BO40-BN40-BN7&gt;0,BO7+BO40-BN40-BN7,0)</f>
        <v>0</v>
      </c>
      <c r="BP46" s="168">
        <f>IF(BP7+BP40-BQ7-BQ40&gt;0,BP7+BP40-BQ40-BQ7,0)</f>
        <v>0</v>
      </c>
      <c r="BQ46" s="168">
        <f>IF(-BP7-BP40+BQ7+BQ40&gt;0,BQ7-BP7-BP40+BQ40,0)</f>
        <v>0</v>
      </c>
      <c r="BR46" s="168">
        <f>IF(BR7+BR40-BS40-BS7&gt;0,BR7+BR40-BS40-BS7,0)</f>
        <v>0</v>
      </c>
      <c r="BS46" s="168">
        <f>IF(BS7+BS40-BR40-BR7&gt;0,BS7+BS40-BR40-BR7,0)</f>
        <v>0</v>
      </c>
      <c r="BT46" s="168">
        <f>IF(BT7+BT40-BU40-BU7&gt;0,BT7+BT40-BU40-BU7,0)</f>
        <v>0</v>
      </c>
      <c r="BU46" s="168">
        <f>IF(BU7+BU40-BT40-BT7&gt;0,BU7+BU40-BT40-BT7,0)</f>
        <v>0</v>
      </c>
      <c r="BV46" s="168">
        <f>IF(BV7+BV40-BW40-BW7&gt;0,BV7+BV40-BW40-BW7,0)</f>
        <v>0</v>
      </c>
      <c r="BW46" s="168">
        <f>IF(BW7+BW40-BV40-BV7&gt;0,BW7+BW40-BV40-BV7,0)</f>
        <v>0</v>
      </c>
      <c r="BX46" s="162"/>
      <c r="BY46" s="168">
        <f>BY7+BY40-BX40-BX45</f>
        <v>0</v>
      </c>
      <c r="BZ46" s="162"/>
      <c r="CA46" s="168">
        <f>CA7+CA40-BZ40-BZ41</f>
        <v>0</v>
      </c>
      <c r="CB46" s="162"/>
      <c r="CC46" s="168">
        <f>CC7+CC40-CB40-CB42</f>
        <v>0</v>
      </c>
      <c r="CD46" s="162"/>
      <c r="CE46" s="168">
        <f>CE7+CE40-CD40-CD43</f>
        <v>0</v>
      </c>
      <c r="CF46" s="162"/>
      <c r="CG46" s="168">
        <f>CG7+CG40-CF40-CF44</f>
        <v>0</v>
      </c>
      <c r="CH46" s="162"/>
      <c r="CI46" s="168">
        <f>CI7+CI40-CH40-CH44</f>
        <v>0</v>
      </c>
      <c r="CJ46" s="162"/>
      <c r="CK46" s="168">
        <f>CK7+CK40-CJ40</f>
        <v>0</v>
      </c>
    </row>
    <row r="47" ht="9" customHeight="1"/>
    <row r="48" spans="7:80" ht="9" customHeight="1">
      <c r="G48" s="143"/>
      <c r="K48" s="260"/>
      <c r="L48" s="260"/>
      <c r="M48" s="260"/>
      <c r="N48" s="260"/>
      <c r="Q48" s="170">
        <f>S40+W40+AJ40+AP40</f>
        <v>0</v>
      </c>
      <c r="R48" s="143"/>
      <c r="BB48" s="143"/>
      <c r="BY48" s="170">
        <f>CA46+CC46+CE46+CG46+CI46+CK46</f>
        <v>0</v>
      </c>
      <c r="BZ48" s="143"/>
      <c r="CB48" s="170">
        <f>CA40+CC40</f>
        <v>0</v>
      </c>
    </row>
    <row r="49" spans="11:80" ht="9" customHeight="1">
      <c r="K49" s="259"/>
      <c r="L49" s="259"/>
      <c r="Q49" s="169" t="s">
        <v>213</v>
      </c>
      <c r="BY49" s="169" t="s">
        <v>212</v>
      </c>
      <c r="CB49" s="169" t="s">
        <v>212</v>
      </c>
    </row>
    <row r="50" spans="5:80" ht="15.75" customHeight="1">
      <c r="E50" s="90" t="s">
        <v>5</v>
      </c>
      <c r="G50" s="90" t="s">
        <v>103</v>
      </c>
      <c r="BY50" s="169" t="s">
        <v>214</v>
      </c>
      <c r="CB50" s="169" t="s">
        <v>215</v>
      </c>
    </row>
    <row r="51" spans="3:89" ht="15.75" customHeight="1">
      <c r="C51" s="144" t="s">
        <v>105</v>
      </c>
      <c r="D51" s="145">
        <f>D40-E51</f>
        <v>0</v>
      </c>
      <c r="E51" s="274">
        <f aca="true" t="shared" si="10" ref="E51:E56">E40+G40+I40+K40+M40+S40+W40+AV40+AX40+BB40+BD40+BF40+BH40+BJ40+BL40+BN40+BP40+BR40+BT40+AJ40+BV40+O40+BZ40+CB40+CD40+CF40+CH40+CJ40+AZ40+AP40</f>
        <v>0</v>
      </c>
      <c r="F51" s="274"/>
      <c r="G51" s="274">
        <f aca="true" t="shared" si="11" ref="G51:G56">F40+H40+J40+L40+N40+T40+X40+AK40+AW40+AY40+BC40+BE40+BG40+BI40+BK40+BM40+BO40+P40+BQ40+BS40+BU40+BW40+CA40+CC40+CE40+CG40+CI40+CK40+BA40+AQ40</f>
        <v>0</v>
      </c>
      <c r="H51" s="274"/>
      <c r="I51" s="146">
        <f aca="true" t="shared" si="12" ref="I51:I56">E51-G51</f>
        <v>0</v>
      </c>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7"/>
      <c r="CI51" s="147"/>
      <c r="CJ51" s="147"/>
      <c r="CK51" s="147"/>
    </row>
    <row r="52" spans="4:89" ht="13.5" customHeight="1">
      <c r="D52" s="146"/>
      <c r="E52" s="274">
        <f t="shared" si="10"/>
        <v>0</v>
      </c>
      <c r="F52" s="274"/>
      <c r="G52" s="274">
        <f t="shared" si="11"/>
        <v>0</v>
      </c>
      <c r="H52" s="274"/>
      <c r="I52" s="146">
        <f t="shared" si="12"/>
        <v>0</v>
      </c>
      <c r="CD52" s="143"/>
      <c r="CE52" s="143"/>
      <c r="CF52" s="143"/>
      <c r="CG52" s="143"/>
      <c r="CH52" s="147"/>
      <c r="CI52" s="147"/>
      <c r="CJ52" s="147"/>
      <c r="CK52" s="147"/>
    </row>
    <row r="53" spans="4:12" ht="12" customHeight="1">
      <c r="D53" s="146"/>
      <c r="E53" s="274">
        <f t="shared" si="10"/>
        <v>0</v>
      </c>
      <c r="F53" s="274"/>
      <c r="G53" s="274">
        <f t="shared" si="11"/>
        <v>0</v>
      </c>
      <c r="H53" s="274"/>
      <c r="I53" s="146">
        <f t="shared" si="12"/>
        <v>0</v>
      </c>
      <c r="K53" s="259"/>
      <c r="L53" s="259"/>
    </row>
    <row r="54" spans="4:9" ht="12" customHeight="1">
      <c r="D54" s="146"/>
      <c r="E54" s="274">
        <f t="shared" si="10"/>
        <v>0</v>
      </c>
      <c r="F54" s="274"/>
      <c r="G54" s="274">
        <f t="shared" si="11"/>
        <v>0</v>
      </c>
      <c r="H54" s="274"/>
      <c r="I54" s="146">
        <f t="shared" si="12"/>
        <v>0</v>
      </c>
    </row>
    <row r="55" spans="4:9" ht="15" customHeight="1">
      <c r="D55" s="146"/>
      <c r="E55" s="274">
        <f t="shared" si="10"/>
        <v>0</v>
      </c>
      <c r="F55" s="274"/>
      <c r="G55" s="274">
        <f t="shared" si="11"/>
        <v>0</v>
      </c>
      <c r="H55" s="274"/>
      <c r="I55" s="146">
        <f t="shared" si="12"/>
        <v>0</v>
      </c>
    </row>
    <row r="56" spans="4:9" ht="14.25" customHeight="1">
      <c r="D56" s="146">
        <f>D46-E56</f>
        <v>0</v>
      </c>
      <c r="E56" s="274">
        <f t="shared" si="10"/>
        <v>0</v>
      </c>
      <c r="F56" s="274"/>
      <c r="G56" s="274">
        <f t="shared" si="11"/>
        <v>0</v>
      </c>
      <c r="H56" s="274"/>
      <c r="I56" s="146">
        <f t="shared" si="12"/>
        <v>0</v>
      </c>
    </row>
    <row r="57" ht="13.5" customHeight="1"/>
    <row r="58" ht="9" customHeight="1"/>
    <row r="59" ht="9" customHeight="1">
      <c r="G59" s="143"/>
    </row>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sheetData>
  <sheetProtection/>
  <mergeCells count="67">
    <mergeCell ref="CJ5:CK5"/>
    <mergeCell ref="AL6:AO6"/>
    <mergeCell ref="AR6:AT6"/>
    <mergeCell ref="CB4:CC4"/>
    <mergeCell ref="CD4:CE4"/>
    <mergeCell ref="CF4:CG4"/>
    <mergeCell ref="CH4:CI4"/>
    <mergeCell ref="CJ4:CK4"/>
    <mergeCell ref="BZ5:CA5"/>
    <mergeCell ref="CB5:CC5"/>
    <mergeCell ref="CD5:CE5"/>
    <mergeCell ref="CF5:CG5"/>
    <mergeCell ref="CH5:CI5"/>
    <mergeCell ref="BP4:BQ5"/>
    <mergeCell ref="BR4:BS5"/>
    <mergeCell ref="BT4:BU5"/>
    <mergeCell ref="BV4:BW5"/>
    <mergeCell ref="BX4:BY5"/>
    <mergeCell ref="BZ4:CA4"/>
    <mergeCell ref="BD4:BE5"/>
    <mergeCell ref="BF4:BG5"/>
    <mergeCell ref="BH4:BI5"/>
    <mergeCell ref="BJ4:BK5"/>
    <mergeCell ref="BL4:BM5"/>
    <mergeCell ref="BN4:BO5"/>
    <mergeCell ref="AP4:AQ5"/>
    <mergeCell ref="AR4:AU4"/>
    <mergeCell ref="AV4:AW5"/>
    <mergeCell ref="AX4:AY5"/>
    <mergeCell ref="AZ4:BA5"/>
    <mergeCell ref="BB4:BC5"/>
    <mergeCell ref="C4:C6"/>
    <mergeCell ref="O4:P5"/>
    <mergeCell ref="AJ4:AK5"/>
    <mergeCell ref="M48:N48"/>
    <mergeCell ref="AB6:AI6"/>
    <mergeCell ref="S4:T5"/>
    <mergeCell ref="Q4:R5"/>
    <mergeCell ref="Y4:AI4"/>
    <mergeCell ref="M4:N5"/>
    <mergeCell ref="W4:X5"/>
    <mergeCell ref="E52:F52"/>
    <mergeCell ref="G52:H52"/>
    <mergeCell ref="E53:F53"/>
    <mergeCell ref="AL4:AO4"/>
    <mergeCell ref="B2:C2"/>
    <mergeCell ref="U4:V4"/>
    <mergeCell ref="K4:L5"/>
    <mergeCell ref="A7:C7"/>
    <mergeCell ref="A4:A6"/>
    <mergeCell ref="B4:B6"/>
    <mergeCell ref="K53:L53"/>
    <mergeCell ref="E56:F56"/>
    <mergeCell ref="G56:H56"/>
    <mergeCell ref="E54:F54"/>
    <mergeCell ref="G54:H54"/>
    <mergeCell ref="E55:F55"/>
    <mergeCell ref="G4:H5"/>
    <mergeCell ref="E51:F51"/>
    <mergeCell ref="G53:H53"/>
    <mergeCell ref="G55:H55"/>
    <mergeCell ref="K49:L49"/>
    <mergeCell ref="D4:D6"/>
    <mergeCell ref="E4:F5"/>
    <mergeCell ref="K48:L48"/>
    <mergeCell ref="I4:J5"/>
    <mergeCell ref="G51:H51"/>
  </mergeCells>
  <printOptions/>
  <pageMargins left="0.7086614173228347" right="0.7086614173228347" top="0.7480314960629921" bottom="0.7480314960629921" header="0.31496062992125984" footer="0.31496062992125984"/>
  <pageSetup horizontalDpi="600" verticalDpi="600" orientation="landscape" paperSize="9" scale="33" r:id="rId1"/>
  <colBreaks count="2" manualBreakCount="2">
    <brk id="35" max="45" man="1"/>
    <brk id="64" max="45" man="1"/>
  </colBreaks>
</worksheet>
</file>

<file path=xl/worksheets/sheet9.xml><?xml version="1.0" encoding="utf-8"?>
<worksheet xmlns="http://schemas.openxmlformats.org/spreadsheetml/2006/main" xmlns:r="http://schemas.openxmlformats.org/officeDocument/2006/relationships">
  <dimension ref="A1:CK59"/>
  <sheetViews>
    <sheetView view="pageBreakPreview" zoomScaleNormal="85" zoomScaleSheetLayoutView="100" zoomScalePageLayoutView="0" workbookViewId="0" topLeftCell="A1">
      <pane xSplit="4" ySplit="7" topLeftCell="E8" activePane="bottomRight" state="frozen"/>
      <selection pane="topLeft" activeCell="A1" sqref="A1"/>
      <selection pane="topRight" activeCell="E1" sqref="E1"/>
      <selection pane="bottomLeft" activeCell="A8" sqref="A8"/>
      <selection pane="bottomRight" activeCell="A8" sqref="A8"/>
    </sheetView>
  </sheetViews>
  <sheetFormatPr defaultColWidth="9.140625" defaultRowHeight="12.75"/>
  <cols>
    <col min="1" max="1" width="4.00390625" style="92" customWidth="1"/>
    <col min="2" max="2" width="10.28125" style="92" customWidth="1"/>
    <col min="3" max="3" width="43.28125" style="95" customWidth="1"/>
    <col min="4" max="4" width="15.28125" style="90" customWidth="1"/>
    <col min="5" max="5" width="12.28125" style="90" customWidth="1"/>
    <col min="6" max="67" width="11.7109375" style="90" customWidth="1"/>
    <col min="68" max="68" width="10.7109375" style="90" customWidth="1"/>
    <col min="69" max="71" width="11.8515625" style="90" customWidth="1"/>
    <col min="72" max="85" width="11.7109375" style="90" customWidth="1"/>
    <col min="86" max="89" width="11.7109375" style="91" customWidth="1"/>
    <col min="90" max="16384" width="9.140625" style="92" customWidth="1"/>
  </cols>
  <sheetData>
    <row r="1" spans="1:4" ht="12.75">
      <c r="A1" s="87" t="s">
        <v>10</v>
      </c>
      <c r="B1" s="87"/>
      <c r="C1" s="88"/>
      <c r="D1" s="89"/>
    </row>
    <row r="2" spans="1:4" ht="12.75">
      <c r="A2" s="87" t="s">
        <v>104</v>
      </c>
      <c r="B2" s="306" t="str">
        <f ca="1">MID(CELL("ИМЯФАЙЛА",A1),SEARCH("]",CELL("ИМЯФАЙЛА",A1))+1,255)</f>
        <v>Июнь</v>
      </c>
      <c r="C2" s="306"/>
      <c r="D2" s="88" t="s">
        <v>350</v>
      </c>
    </row>
    <row r="3" spans="1:4" ht="13.5" thickBot="1">
      <c r="A3" s="93"/>
      <c r="B3" s="94"/>
      <c r="C3" s="94"/>
      <c r="D3" s="95"/>
    </row>
    <row r="4" spans="1:89" ht="12.75" customHeight="1" thickBot="1">
      <c r="A4" s="288" t="s">
        <v>6</v>
      </c>
      <c r="B4" s="294" t="s">
        <v>7</v>
      </c>
      <c r="C4" s="297" t="s">
        <v>0</v>
      </c>
      <c r="D4" s="291" t="s">
        <v>8</v>
      </c>
      <c r="E4" s="286" t="s">
        <v>195</v>
      </c>
      <c r="F4" s="236"/>
      <c r="G4" s="235" t="s">
        <v>196</v>
      </c>
      <c r="H4" s="236"/>
      <c r="I4" s="235" t="s">
        <v>197</v>
      </c>
      <c r="J4" s="236"/>
      <c r="K4" s="275" t="s">
        <v>324</v>
      </c>
      <c r="L4" s="276"/>
      <c r="M4" s="261" t="s">
        <v>325</v>
      </c>
      <c r="N4" s="236"/>
      <c r="O4" s="279" t="s">
        <v>198</v>
      </c>
      <c r="P4" s="280"/>
      <c r="Q4" s="238" t="s">
        <v>139</v>
      </c>
      <c r="R4" s="239"/>
      <c r="S4" s="270" t="s">
        <v>109</v>
      </c>
      <c r="T4" s="271"/>
      <c r="U4" s="246" t="s">
        <v>218</v>
      </c>
      <c r="V4" s="247"/>
      <c r="W4" s="267" t="s">
        <v>356</v>
      </c>
      <c r="X4" s="268"/>
      <c r="Y4" s="307" t="s">
        <v>149</v>
      </c>
      <c r="Z4" s="308"/>
      <c r="AA4" s="308"/>
      <c r="AB4" s="308"/>
      <c r="AC4" s="308"/>
      <c r="AD4" s="308"/>
      <c r="AE4" s="308"/>
      <c r="AF4" s="308"/>
      <c r="AG4" s="308"/>
      <c r="AH4" s="308"/>
      <c r="AI4" s="309"/>
      <c r="AJ4" s="242" t="s">
        <v>150</v>
      </c>
      <c r="AK4" s="243"/>
      <c r="AL4" s="310" t="s">
        <v>107</v>
      </c>
      <c r="AM4" s="310"/>
      <c r="AN4" s="310"/>
      <c r="AO4" s="310"/>
      <c r="AP4" s="314" t="s">
        <v>347</v>
      </c>
      <c r="AQ4" s="315"/>
      <c r="AR4" s="264" t="s">
        <v>346</v>
      </c>
      <c r="AS4" s="265"/>
      <c r="AT4" s="265"/>
      <c r="AU4" s="266"/>
      <c r="AV4" s="235" t="s">
        <v>199</v>
      </c>
      <c r="AW4" s="236"/>
      <c r="AX4" s="235" t="s">
        <v>200</v>
      </c>
      <c r="AY4" s="236"/>
      <c r="AZ4" s="235" t="s">
        <v>345</v>
      </c>
      <c r="BA4" s="236"/>
      <c r="BB4" s="235" t="s">
        <v>201</v>
      </c>
      <c r="BC4" s="236"/>
      <c r="BD4" s="235" t="s">
        <v>202</v>
      </c>
      <c r="BE4" s="236"/>
      <c r="BF4" s="235" t="s">
        <v>203</v>
      </c>
      <c r="BG4" s="236"/>
      <c r="BH4" s="235" t="s">
        <v>204</v>
      </c>
      <c r="BI4" s="236"/>
      <c r="BJ4" s="261" t="s">
        <v>205</v>
      </c>
      <c r="BK4" s="236"/>
      <c r="BL4" s="261" t="s">
        <v>206</v>
      </c>
      <c r="BM4" s="236"/>
      <c r="BN4" s="261" t="s">
        <v>328</v>
      </c>
      <c r="BO4" s="235"/>
      <c r="BP4" s="279" t="s">
        <v>207</v>
      </c>
      <c r="BQ4" s="276"/>
      <c r="BR4" s="275" t="s">
        <v>208</v>
      </c>
      <c r="BS4" s="276"/>
      <c r="BT4" s="275" t="s">
        <v>146</v>
      </c>
      <c r="BU4" s="276"/>
      <c r="BV4" s="275" t="s">
        <v>209</v>
      </c>
      <c r="BW4" s="276"/>
      <c r="BX4" s="302" t="s">
        <v>112</v>
      </c>
      <c r="BY4" s="303"/>
      <c r="BZ4" s="254" t="s">
        <v>134</v>
      </c>
      <c r="CA4" s="255"/>
      <c r="CB4" s="254" t="s">
        <v>135</v>
      </c>
      <c r="CC4" s="255"/>
      <c r="CD4" s="250" t="s">
        <v>136</v>
      </c>
      <c r="CE4" s="251"/>
      <c r="CF4" s="256" t="s">
        <v>137</v>
      </c>
      <c r="CG4" s="251"/>
      <c r="CH4" s="256" t="s">
        <v>138</v>
      </c>
      <c r="CI4" s="251"/>
      <c r="CJ4" s="256" t="s">
        <v>145</v>
      </c>
      <c r="CK4" s="251"/>
    </row>
    <row r="5" spans="1:89" ht="45" customHeight="1">
      <c r="A5" s="289"/>
      <c r="B5" s="295"/>
      <c r="C5" s="298"/>
      <c r="D5" s="292"/>
      <c r="E5" s="287"/>
      <c r="F5" s="237"/>
      <c r="G5" s="237"/>
      <c r="H5" s="237"/>
      <c r="I5" s="237"/>
      <c r="J5" s="237"/>
      <c r="K5" s="277"/>
      <c r="L5" s="278"/>
      <c r="M5" s="237"/>
      <c r="N5" s="237"/>
      <c r="O5" s="281"/>
      <c r="P5" s="282"/>
      <c r="Q5" s="240"/>
      <c r="R5" s="241"/>
      <c r="S5" s="272"/>
      <c r="T5" s="273"/>
      <c r="U5" s="96" t="s">
        <v>217</v>
      </c>
      <c r="V5" s="96" t="s">
        <v>353</v>
      </c>
      <c r="W5" s="269"/>
      <c r="X5" s="269"/>
      <c r="Y5" s="96" t="s">
        <v>17</v>
      </c>
      <c r="Z5" s="96" t="s">
        <v>11</v>
      </c>
      <c r="AA5" s="96" t="s">
        <v>12</v>
      </c>
      <c r="AB5" s="96" t="s">
        <v>13</v>
      </c>
      <c r="AC5" s="96" t="s">
        <v>14</v>
      </c>
      <c r="AD5" s="96" t="s">
        <v>15</v>
      </c>
      <c r="AE5" s="96" t="s">
        <v>101</v>
      </c>
      <c r="AF5" s="96" t="s">
        <v>108</v>
      </c>
      <c r="AG5" s="96" t="s">
        <v>16</v>
      </c>
      <c r="AH5" s="97" t="s">
        <v>18</v>
      </c>
      <c r="AI5" s="98"/>
      <c r="AJ5" s="244"/>
      <c r="AK5" s="245"/>
      <c r="AL5" s="96" t="s">
        <v>11</v>
      </c>
      <c r="AM5" s="96" t="s">
        <v>12</v>
      </c>
      <c r="AN5" s="96" t="s">
        <v>13</v>
      </c>
      <c r="AO5" s="96" t="s">
        <v>355</v>
      </c>
      <c r="AP5" s="316"/>
      <c r="AQ5" s="317"/>
      <c r="AR5" s="96" t="s">
        <v>11</v>
      </c>
      <c r="AS5" s="96" t="s">
        <v>12</v>
      </c>
      <c r="AT5" s="96" t="s">
        <v>13</v>
      </c>
      <c r="AU5" s="96" t="s">
        <v>355</v>
      </c>
      <c r="AV5" s="237"/>
      <c r="AW5" s="237"/>
      <c r="AX5" s="237"/>
      <c r="AY5" s="237"/>
      <c r="AZ5" s="237"/>
      <c r="BA5" s="237"/>
      <c r="BB5" s="237"/>
      <c r="BC5" s="237"/>
      <c r="BD5" s="237"/>
      <c r="BE5" s="237"/>
      <c r="BF5" s="237"/>
      <c r="BG5" s="237"/>
      <c r="BH5" s="237"/>
      <c r="BI5" s="237"/>
      <c r="BJ5" s="237"/>
      <c r="BK5" s="237"/>
      <c r="BL5" s="237"/>
      <c r="BM5" s="237"/>
      <c r="BN5" s="313"/>
      <c r="BO5" s="313"/>
      <c r="BP5" s="277"/>
      <c r="BQ5" s="278"/>
      <c r="BR5" s="277"/>
      <c r="BS5" s="278"/>
      <c r="BT5" s="277"/>
      <c r="BU5" s="278"/>
      <c r="BV5" s="277"/>
      <c r="BW5" s="278"/>
      <c r="BX5" s="304"/>
      <c r="BY5" s="305"/>
      <c r="BZ5" s="312" t="s">
        <v>354</v>
      </c>
      <c r="CA5" s="312"/>
      <c r="CB5" s="311" t="s">
        <v>380</v>
      </c>
      <c r="CC5" s="311"/>
      <c r="CD5" s="252" t="s">
        <v>111</v>
      </c>
      <c r="CE5" s="253"/>
      <c r="CF5" s="257" t="s">
        <v>110</v>
      </c>
      <c r="CG5" s="258"/>
      <c r="CH5" s="248" t="s">
        <v>144</v>
      </c>
      <c r="CI5" s="249"/>
      <c r="CJ5" s="300" t="s">
        <v>106</v>
      </c>
      <c r="CK5" s="301"/>
    </row>
    <row r="6" spans="1:89" ht="13.5" thickBot="1">
      <c r="A6" s="290"/>
      <c r="B6" s="296"/>
      <c r="C6" s="299"/>
      <c r="D6" s="293"/>
      <c r="E6" s="99" t="s">
        <v>1</v>
      </c>
      <c r="F6" s="100" t="s">
        <v>2</v>
      </c>
      <c r="G6" s="100" t="s">
        <v>1</v>
      </c>
      <c r="H6" s="100" t="s">
        <v>2</v>
      </c>
      <c r="I6" s="100" t="s">
        <v>1</v>
      </c>
      <c r="J6" s="100" t="s">
        <v>2</v>
      </c>
      <c r="K6" s="100" t="s">
        <v>1</v>
      </c>
      <c r="L6" s="100" t="s">
        <v>2</v>
      </c>
      <c r="M6" s="100" t="s">
        <v>1</v>
      </c>
      <c r="N6" s="100" t="s">
        <v>2</v>
      </c>
      <c r="O6" s="100" t="s">
        <v>1</v>
      </c>
      <c r="P6" s="100" t="s">
        <v>2</v>
      </c>
      <c r="Q6" s="100" t="s">
        <v>1</v>
      </c>
      <c r="R6" s="100" t="s">
        <v>2</v>
      </c>
      <c r="S6" s="100" t="s">
        <v>1</v>
      </c>
      <c r="T6" s="100" t="s">
        <v>2</v>
      </c>
      <c r="U6" s="100" t="s">
        <v>1</v>
      </c>
      <c r="V6" s="100" t="s">
        <v>2</v>
      </c>
      <c r="W6" s="100" t="s">
        <v>1</v>
      </c>
      <c r="X6" s="100" t="s">
        <v>2</v>
      </c>
      <c r="Y6" s="100"/>
      <c r="Z6" s="100"/>
      <c r="AA6" s="100"/>
      <c r="AB6" s="262" t="s">
        <v>1</v>
      </c>
      <c r="AC6" s="263"/>
      <c r="AD6" s="263"/>
      <c r="AE6" s="263"/>
      <c r="AF6" s="263"/>
      <c r="AG6" s="263"/>
      <c r="AH6" s="263"/>
      <c r="AI6" s="263"/>
      <c r="AJ6" s="100" t="s">
        <v>1</v>
      </c>
      <c r="AK6" s="100" t="s">
        <v>2</v>
      </c>
      <c r="AL6" s="262" t="s">
        <v>1</v>
      </c>
      <c r="AM6" s="263"/>
      <c r="AN6" s="263"/>
      <c r="AO6" s="283"/>
      <c r="AP6" s="100" t="s">
        <v>1</v>
      </c>
      <c r="AQ6" s="100" t="s">
        <v>2</v>
      </c>
      <c r="AR6" s="262" t="s">
        <v>1</v>
      </c>
      <c r="AS6" s="263"/>
      <c r="AT6" s="283"/>
      <c r="AU6" s="101"/>
      <c r="AV6" s="100" t="s">
        <v>1</v>
      </c>
      <c r="AW6" s="100" t="s">
        <v>2</v>
      </c>
      <c r="AX6" s="100" t="s">
        <v>1</v>
      </c>
      <c r="AY6" s="100" t="s">
        <v>2</v>
      </c>
      <c r="AZ6" s="100" t="s">
        <v>1</v>
      </c>
      <c r="BA6" s="100" t="s">
        <v>2</v>
      </c>
      <c r="BB6" s="100" t="s">
        <v>1</v>
      </c>
      <c r="BC6" s="100" t="s">
        <v>2</v>
      </c>
      <c r="BD6" s="100" t="s">
        <v>1</v>
      </c>
      <c r="BE6" s="100" t="s">
        <v>2</v>
      </c>
      <c r="BF6" s="100" t="s">
        <v>1</v>
      </c>
      <c r="BG6" s="100" t="s">
        <v>2</v>
      </c>
      <c r="BH6" s="100" t="s">
        <v>1</v>
      </c>
      <c r="BI6" s="100" t="s">
        <v>2</v>
      </c>
      <c r="BJ6" s="100" t="s">
        <v>1</v>
      </c>
      <c r="BK6" s="100" t="s">
        <v>2</v>
      </c>
      <c r="BL6" s="100" t="s">
        <v>1</v>
      </c>
      <c r="BM6" s="100" t="s">
        <v>2</v>
      </c>
      <c r="BN6" s="102" t="s">
        <v>1</v>
      </c>
      <c r="BO6" s="102" t="s">
        <v>2</v>
      </c>
      <c r="BP6" s="103" t="s">
        <v>1</v>
      </c>
      <c r="BQ6" s="100" t="s">
        <v>2</v>
      </c>
      <c r="BR6" s="101" t="s">
        <v>1</v>
      </c>
      <c r="BS6" s="100" t="s">
        <v>2</v>
      </c>
      <c r="BT6" s="100" t="s">
        <v>1</v>
      </c>
      <c r="BU6" s="100" t="s">
        <v>2</v>
      </c>
      <c r="BV6" s="100" t="s">
        <v>1</v>
      </c>
      <c r="BW6" s="100" t="s">
        <v>2</v>
      </c>
      <c r="BX6" s="100" t="s">
        <v>1</v>
      </c>
      <c r="BY6" s="100" t="s">
        <v>2</v>
      </c>
      <c r="BZ6" s="100" t="s">
        <v>1</v>
      </c>
      <c r="CA6" s="100" t="s">
        <v>2</v>
      </c>
      <c r="CB6" s="100" t="s">
        <v>1</v>
      </c>
      <c r="CC6" s="100" t="s">
        <v>2</v>
      </c>
      <c r="CD6" s="104" t="s">
        <v>1</v>
      </c>
      <c r="CE6" s="100" t="s">
        <v>2</v>
      </c>
      <c r="CF6" s="104" t="s">
        <v>1</v>
      </c>
      <c r="CG6" s="100" t="s">
        <v>2</v>
      </c>
      <c r="CH6" s="104" t="s">
        <v>1</v>
      </c>
      <c r="CI6" s="100" t="s">
        <v>2</v>
      </c>
      <c r="CJ6" s="104" t="s">
        <v>1</v>
      </c>
      <c r="CK6" s="100" t="s">
        <v>2</v>
      </c>
    </row>
    <row r="7" spans="1:89" s="112" customFormat="1" ht="29.25" customHeight="1" thickBot="1">
      <c r="A7" s="284" t="s">
        <v>402</v>
      </c>
      <c r="B7" s="285"/>
      <c r="C7" s="285"/>
      <c r="D7" s="105"/>
      <c r="E7" s="106">
        <f>Май!E46</f>
        <v>0</v>
      </c>
      <c r="F7" s="106">
        <f>Май!F46</f>
        <v>0</v>
      </c>
      <c r="G7" s="106">
        <f>Май!G46</f>
        <v>0</v>
      </c>
      <c r="H7" s="106">
        <f>Май!H46</f>
        <v>0</v>
      </c>
      <c r="I7" s="106">
        <f>Май!I46</f>
        <v>0</v>
      </c>
      <c r="J7" s="106">
        <f>Май!J46</f>
        <v>0</v>
      </c>
      <c r="K7" s="106">
        <f>Май!K46</f>
        <v>0</v>
      </c>
      <c r="L7" s="106">
        <f>Май!L46</f>
        <v>0</v>
      </c>
      <c r="M7" s="106">
        <f>Май!M46</f>
        <v>0</v>
      </c>
      <c r="N7" s="106">
        <f>Май!N46</f>
        <v>0</v>
      </c>
      <c r="O7" s="106">
        <f>Май!O46</f>
        <v>0</v>
      </c>
      <c r="P7" s="106">
        <f>Май!P46</f>
        <v>0</v>
      </c>
      <c r="Q7" s="106">
        <f>Май!Q46</f>
        <v>0</v>
      </c>
      <c r="R7" s="106">
        <f>Май!R46</f>
        <v>0</v>
      </c>
      <c r="S7" s="106">
        <f>Май!S46</f>
        <v>0</v>
      </c>
      <c r="T7" s="106">
        <f>Май!T46</f>
        <v>0</v>
      </c>
      <c r="U7" s="106">
        <f>Май!U46</f>
        <v>0</v>
      </c>
      <c r="V7" s="106">
        <f>Май!V46</f>
        <v>0</v>
      </c>
      <c r="W7" s="106">
        <f>Май!W46</f>
        <v>0</v>
      </c>
      <c r="X7" s="106">
        <f>Май!X46</f>
        <v>0</v>
      </c>
      <c r="Y7" s="106">
        <f>Май!Y46</f>
        <v>0</v>
      </c>
      <c r="Z7" s="106">
        <f>Май!Z46</f>
        <v>0</v>
      </c>
      <c r="AA7" s="106">
        <f>Май!AA46</f>
        <v>0</v>
      </c>
      <c r="AB7" s="106">
        <f>Май!AB46</f>
        <v>0</v>
      </c>
      <c r="AC7" s="106">
        <f>Май!AC46</f>
        <v>0</v>
      </c>
      <c r="AD7" s="106">
        <f>Май!AD46</f>
        <v>0</v>
      </c>
      <c r="AE7" s="106">
        <f>Май!AE46</f>
        <v>0</v>
      </c>
      <c r="AF7" s="106">
        <f>Май!AF46</f>
        <v>0</v>
      </c>
      <c r="AG7" s="106">
        <f>Май!AG46</f>
        <v>0</v>
      </c>
      <c r="AH7" s="106">
        <f>Май!AH46</f>
        <v>0</v>
      </c>
      <c r="AI7" s="106">
        <f>Май!AI46</f>
        <v>0</v>
      </c>
      <c r="AJ7" s="106">
        <f>Май!AJ46</f>
        <v>0</v>
      </c>
      <c r="AK7" s="106" t="str">
        <f>Май!AK46</f>
        <v>х</v>
      </c>
      <c r="AL7" s="106">
        <f>Май!AL46</f>
        <v>0</v>
      </c>
      <c r="AM7" s="106">
        <f>Май!AM46</f>
        <v>0</v>
      </c>
      <c r="AN7" s="106">
        <f>Май!AN46</f>
        <v>0</v>
      </c>
      <c r="AO7" s="106">
        <f>Май!AO46</f>
        <v>0</v>
      </c>
      <c r="AP7" s="106">
        <f>Май!AP46</f>
        <v>0</v>
      </c>
      <c r="AQ7" s="106">
        <f>Май!AQ46</f>
        <v>0</v>
      </c>
      <c r="AR7" s="106">
        <f>Май!AR46</f>
        <v>0</v>
      </c>
      <c r="AS7" s="106">
        <f>Май!AS46</f>
        <v>0</v>
      </c>
      <c r="AT7" s="106">
        <f>Май!AT46</f>
        <v>0</v>
      </c>
      <c r="AU7" s="106">
        <f>Май!AU46</f>
        <v>0</v>
      </c>
      <c r="AV7" s="106">
        <f>Май!AV46</f>
        <v>0</v>
      </c>
      <c r="AW7" s="106">
        <f>Май!AW46</f>
        <v>0</v>
      </c>
      <c r="AX7" s="106">
        <f>Май!AX46</f>
        <v>0</v>
      </c>
      <c r="AY7" s="106">
        <f>Май!AY46</f>
        <v>0</v>
      </c>
      <c r="AZ7" s="106">
        <f>Май!AZ46</f>
        <v>0</v>
      </c>
      <c r="BA7" s="106">
        <f>Май!BA46</f>
        <v>0</v>
      </c>
      <c r="BB7" s="106">
        <f>Май!BB46</f>
        <v>0</v>
      </c>
      <c r="BC7" s="106">
        <f>Май!BC46</f>
        <v>0</v>
      </c>
      <c r="BD7" s="106">
        <f>Май!BD46</f>
        <v>0</v>
      </c>
      <c r="BE7" s="106">
        <f>Май!BE46</f>
        <v>0</v>
      </c>
      <c r="BF7" s="106">
        <f>Май!BF46</f>
        <v>0</v>
      </c>
      <c r="BG7" s="106">
        <f>Май!BG46</f>
        <v>0</v>
      </c>
      <c r="BH7" s="106">
        <f>Май!BH46</f>
        <v>0</v>
      </c>
      <c r="BI7" s="106">
        <f>Май!BI46</f>
        <v>0</v>
      </c>
      <c r="BJ7" s="106">
        <f>Май!BJ46</f>
        <v>0</v>
      </c>
      <c r="BK7" s="106">
        <f>Май!BK46</f>
        <v>0</v>
      </c>
      <c r="BL7" s="106">
        <f>Май!BL46</f>
        <v>0</v>
      </c>
      <c r="BM7" s="106">
        <f>Май!BM46</f>
        <v>0</v>
      </c>
      <c r="BN7" s="106">
        <f>Май!BN46</f>
        <v>0</v>
      </c>
      <c r="BO7" s="106">
        <f>Май!BO46</f>
        <v>0</v>
      </c>
      <c r="BP7" s="106">
        <f>Май!BP46</f>
        <v>0</v>
      </c>
      <c r="BQ7" s="106">
        <f>Май!BQ46</f>
        <v>0</v>
      </c>
      <c r="BR7" s="106">
        <f>Май!BR46</f>
        <v>0</v>
      </c>
      <c r="BS7" s="106">
        <f>Май!BS46</f>
        <v>0</v>
      </c>
      <c r="BT7" s="106">
        <f>Май!BT46</f>
        <v>0</v>
      </c>
      <c r="BU7" s="106">
        <f>Май!BU46</f>
        <v>0</v>
      </c>
      <c r="BV7" s="106">
        <f>Май!BV46</f>
        <v>0</v>
      </c>
      <c r="BW7" s="106">
        <f>Май!BW46</f>
        <v>0</v>
      </c>
      <c r="BX7" s="106">
        <f>Май!BX46</f>
        <v>0</v>
      </c>
      <c r="BY7" s="106">
        <f>Май!BY46</f>
        <v>0</v>
      </c>
      <c r="BZ7" s="106">
        <f>Май!BZ46</f>
        <v>0</v>
      </c>
      <c r="CA7" s="106">
        <f>Май!CA46</f>
        <v>0</v>
      </c>
      <c r="CB7" s="106">
        <f>Май!CB46</f>
        <v>0</v>
      </c>
      <c r="CC7" s="106">
        <f>Май!CC46</f>
        <v>0</v>
      </c>
      <c r="CD7" s="106">
        <f>Май!CD46</f>
        <v>0</v>
      </c>
      <c r="CE7" s="106">
        <f>Май!CE46</f>
        <v>0</v>
      </c>
      <c r="CF7" s="106">
        <f>Май!CF46</f>
        <v>0</v>
      </c>
      <c r="CG7" s="106">
        <f>Май!CG46</f>
        <v>0</v>
      </c>
      <c r="CH7" s="106">
        <f>Май!CH46</f>
        <v>0</v>
      </c>
      <c r="CI7" s="106">
        <f>Май!CI46</f>
        <v>0</v>
      </c>
      <c r="CJ7" s="106">
        <f>Май!CJ46</f>
        <v>0</v>
      </c>
      <c r="CK7" s="106">
        <f>Май!CK46</f>
        <v>0</v>
      </c>
    </row>
    <row r="8" spans="1:89" s="126" customFormat="1" ht="21.75" customHeight="1">
      <c r="A8" s="113"/>
      <c r="B8" s="171"/>
      <c r="C8" s="114"/>
      <c r="D8" s="115"/>
      <c r="E8" s="116"/>
      <c r="F8" s="117"/>
      <c r="G8" s="117"/>
      <c r="H8" s="117"/>
      <c r="I8" s="117"/>
      <c r="J8" s="117"/>
      <c r="K8" s="117"/>
      <c r="L8" s="117"/>
      <c r="M8" s="117"/>
      <c r="N8" s="117"/>
      <c r="O8" s="117"/>
      <c r="P8" s="117"/>
      <c r="Q8" s="148">
        <f>W8+S8+AJ8+AP8</f>
        <v>0</v>
      </c>
      <c r="R8" s="148">
        <f>T8+AK8+X8+AQ8</f>
        <v>0</v>
      </c>
      <c r="S8" s="118">
        <f aca="true" t="shared" si="0" ref="S8:S39">U8+V8</f>
        <v>0</v>
      </c>
      <c r="T8" s="127"/>
      <c r="U8" s="118"/>
      <c r="V8" s="118"/>
      <c r="W8" s="149">
        <f aca="true" t="shared" si="1" ref="W8:W39">Y8+Z8+AA8+AB8+AC8+AD8+AE8+AF8+AG8+AH8+AI8</f>
        <v>0</v>
      </c>
      <c r="X8" s="127"/>
      <c r="Y8" s="120"/>
      <c r="Z8" s="120"/>
      <c r="AA8" s="120"/>
      <c r="AB8" s="120"/>
      <c r="AC8" s="120"/>
      <c r="AD8" s="120"/>
      <c r="AE8" s="120"/>
      <c r="AF8" s="120"/>
      <c r="AG8" s="120"/>
      <c r="AH8" s="120"/>
      <c r="AI8" s="120"/>
      <c r="AJ8" s="150">
        <f>AL8+AM8+AN8+AO8</f>
        <v>0</v>
      </c>
      <c r="AK8" s="127"/>
      <c r="AL8" s="134"/>
      <c r="AM8" s="134"/>
      <c r="AN8" s="134"/>
      <c r="AO8" s="121"/>
      <c r="AP8" s="203">
        <f>AR8+AS8+AT8+AU8</f>
        <v>0</v>
      </c>
      <c r="AQ8" s="127"/>
      <c r="AR8" s="207"/>
      <c r="AS8" s="207"/>
      <c r="AT8" s="207"/>
      <c r="AU8" s="207"/>
      <c r="AV8" s="127"/>
      <c r="AW8" s="127"/>
      <c r="AX8" s="119"/>
      <c r="AY8" s="127"/>
      <c r="AZ8" s="127"/>
      <c r="BA8" s="127"/>
      <c r="BB8" s="127"/>
      <c r="BC8" s="127"/>
      <c r="BD8" s="127"/>
      <c r="BE8" s="119"/>
      <c r="BF8" s="119"/>
      <c r="BG8" s="119"/>
      <c r="BH8" s="119"/>
      <c r="BI8" s="119"/>
      <c r="BJ8" s="119"/>
      <c r="BK8" s="119"/>
      <c r="BL8" s="127"/>
      <c r="BM8" s="127"/>
      <c r="BN8" s="135"/>
      <c r="BO8" s="127"/>
      <c r="BP8" s="135"/>
      <c r="BQ8" s="122"/>
      <c r="BR8" s="135"/>
      <c r="BS8" s="127"/>
      <c r="BT8" s="127"/>
      <c r="BU8" s="127"/>
      <c r="BV8" s="119"/>
      <c r="BW8" s="119"/>
      <c r="BX8" s="148">
        <f>BZ8+CB8+CD8+CF8+CH8+CJ8</f>
        <v>0</v>
      </c>
      <c r="BY8" s="148">
        <f>CA8+CC8+CE8+CG8+CI8+CK8</f>
        <v>0</v>
      </c>
      <c r="BZ8" s="119"/>
      <c r="CA8" s="123"/>
      <c r="CB8" s="119"/>
      <c r="CC8" s="120"/>
      <c r="CD8" s="119"/>
      <c r="CE8" s="121"/>
      <c r="CF8" s="119"/>
      <c r="CG8" s="202"/>
      <c r="CH8" s="119"/>
      <c r="CI8" s="125"/>
      <c r="CJ8" s="119"/>
      <c r="CK8" s="124"/>
    </row>
    <row r="9" spans="1:89" s="128" customFormat="1" ht="22.5" customHeight="1">
      <c r="A9" s="113"/>
      <c r="B9" s="129"/>
      <c r="C9" s="130"/>
      <c r="D9" s="131"/>
      <c r="E9" s="132"/>
      <c r="F9" s="133"/>
      <c r="G9" s="133"/>
      <c r="H9" s="133"/>
      <c r="I9" s="133"/>
      <c r="J9" s="133"/>
      <c r="K9" s="127"/>
      <c r="L9" s="127"/>
      <c r="M9" s="127"/>
      <c r="N9" s="127"/>
      <c r="O9" s="119"/>
      <c r="P9" s="119"/>
      <c r="Q9" s="148">
        <f aca="true" t="shared" si="2" ref="Q9:Q38">W9+S9+AJ9+AP9</f>
        <v>0</v>
      </c>
      <c r="R9" s="148">
        <f aca="true" t="shared" si="3" ref="R9:R39">T9+AK9+X9+AQ9</f>
        <v>0</v>
      </c>
      <c r="S9" s="118">
        <f t="shared" si="0"/>
        <v>0</v>
      </c>
      <c r="T9" s="127"/>
      <c r="U9" s="118"/>
      <c r="V9" s="118"/>
      <c r="W9" s="149">
        <f t="shared" si="1"/>
        <v>0</v>
      </c>
      <c r="X9" s="127"/>
      <c r="Y9" s="120"/>
      <c r="Z9" s="120"/>
      <c r="AA9" s="120"/>
      <c r="AB9" s="120"/>
      <c r="AC9" s="120"/>
      <c r="AD9" s="120"/>
      <c r="AE9" s="120"/>
      <c r="AF9" s="120"/>
      <c r="AG9" s="120"/>
      <c r="AH9" s="120"/>
      <c r="AI9" s="120"/>
      <c r="AJ9" s="150">
        <f aca="true" t="shared" si="4" ref="AJ9:AJ39">AL9+AM9+AN9+AO9</f>
        <v>0</v>
      </c>
      <c r="AK9" s="127"/>
      <c r="AL9" s="134"/>
      <c r="AM9" s="134"/>
      <c r="AN9" s="134"/>
      <c r="AO9" s="121"/>
      <c r="AP9" s="203">
        <f aca="true" t="shared" si="5" ref="AP9:AP39">AR9+AS9+AT9+AU9</f>
        <v>0</v>
      </c>
      <c r="AQ9" s="127"/>
      <c r="AR9" s="207"/>
      <c r="AS9" s="207"/>
      <c r="AT9" s="207"/>
      <c r="AU9" s="207"/>
      <c r="AV9" s="127"/>
      <c r="AW9" s="127"/>
      <c r="AX9" s="119"/>
      <c r="AY9" s="127"/>
      <c r="AZ9" s="127"/>
      <c r="BA9" s="127"/>
      <c r="BB9" s="127"/>
      <c r="BC9" s="127"/>
      <c r="BD9" s="127"/>
      <c r="BE9" s="119"/>
      <c r="BF9" s="119"/>
      <c r="BG9" s="119"/>
      <c r="BH9" s="119"/>
      <c r="BI9" s="119"/>
      <c r="BJ9" s="119"/>
      <c r="BK9" s="119"/>
      <c r="BL9" s="127"/>
      <c r="BM9" s="127"/>
      <c r="BN9" s="135"/>
      <c r="BO9" s="127"/>
      <c r="BP9" s="135"/>
      <c r="BQ9" s="122"/>
      <c r="BR9" s="135"/>
      <c r="BS9" s="127"/>
      <c r="BT9" s="127"/>
      <c r="BU9" s="127"/>
      <c r="BV9" s="119"/>
      <c r="BW9" s="119"/>
      <c r="BX9" s="148">
        <f aca="true" t="shared" si="6" ref="BX9:BY39">BZ9+CB9+CD9+CF9+CH9+CJ9</f>
        <v>0</v>
      </c>
      <c r="BY9" s="148">
        <f t="shared" si="6"/>
        <v>0</v>
      </c>
      <c r="BZ9" s="127"/>
      <c r="CA9" s="123"/>
      <c r="CB9" s="119"/>
      <c r="CC9" s="120"/>
      <c r="CD9" s="119"/>
      <c r="CE9" s="121"/>
      <c r="CF9" s="119"/>
      <c r="CG9" s="202"/>
      <c r="CH9" s="119"/>
      <c r="CI9" s="125"/>
      <c r="CJ9" s="119"/>
      <c r="CK9" s="124"/>
    </row>
    <row r="10" spans="1:89" s="128" customFormat="1" ht="22.5" customHeight="1">
      <c r="A10" s="113"/>
      <c r="B10" s="129"/>
      <c r="C10" s="130"/>
      <c r="D10" s="131"/>
      <c r="E10" s="132"/>
      <c r="F10" s="133"/>
      <c r="G10" s="133"/>
      <c r="H10" s="133"/>
      <c r="I10" s="133"/>
      <c r="J10" s="133"/>
      <c r="K10" s="127"/>
      <c r="L10" s="127"/>
      <c r="M10" s="127"/>
      <c r="N10" s="127"/>
      <c r="O10" s="119"/>
      <c r="P10" s="119"/>
      <c r="Q10" s="148">
        <f t="shared" si="2"/>
        <v>0</v>
      </c>
      <c r="R10" s="148">
        <f t="shared" si="3"/>
        <v>0</v>
      </c>
      <c r="S10" s="118">
        <f t="shared" si="0"/>
        <v>0</v>
      </c>
      <c r="T10" s="127"/>
      <c r="U10" s="118"/>
      <c r="V10" s="118"/>
      <c r="W10" s="149">
        <f t="shared" si="1"/>
        <v>0</v>
      </c>
      <c r="X10" s="127"/>
      <c r="Y10" s="120"/>
      <c r="Z10" s="120"/>
      <c r="AA10" s="120"/>
      <c r="AB10" s="120"/>
      <c r="AC10" s="120"/>
      <c r="AD10" s="120"/>
      <c r="AE10" s="120"/>
      <c r="AF10" s="120"/>
      <c r="AG10" s="120"/>
      <c r="AH10" s="120"/>
      <c r="AI10" s="120"/>
      <c r="AJ10" s="150">
        <f t="shared" si="4"/>
        <v>0</v>
      </c>
      <c r="AK10" s="127"/>
      <c r="AL10" s="134"/>
      <c r="AM10" s="134"/>
      <c r="AN10" s="134"/>
      <c r="AO10" s="121"/>
      <c r="AP10" s="203">
        <f t="shared" si="5"/>
        <v>0</v>
      </c>
      <c r="AQ10" s="127"/>
      <c r="AR10" s="207"/>
      <c r="AS10" s="207"/>
      <c r="AT10" s="207"/>
      <c r="AU10" s="207"/>
      <c r="AV10" s="127"/>
      <c r="AW10" s="127"/>
      <c r="AX10" s="119"/>
      <c r="AY10" s="127"/>
      <c r="AZ10" s="127"/>
      <c r="BA10" s="127"/>
      <c r="BB10" s="127"/>
      <c r="BC10" s="127"/>
      <c r="BD10" s="127"/>
      <c r="BE10" s="119"/>
      <c r="BF10" s="119"/>
      <c r="BG10" s="119"/>
      <c r="BH10" s="119"/>
      <c r="BI10" s="119"/>
      <c r="BJ10" s="119"/>
      <c r="BK10" s="119"/>
      <c r="BL10" s="127"/>
      <c r="BM10" s="127"/>
      <c r="BN10" s="135"/>
      <c r="BO10" s="127"/>
      <c r="BP10" s="135"/>
      <c r="BQ10" s="122"/>
      <c r="BR10" s="135"/>
      <c r="BS10" s="127"/>
      <c r="BT10" s="127"/>
      <c r="BU10" s="127"/>
      <c r="BV10" s="119"/>
      <c r="BW10" s="119"/>
      <c r="BX10" s="148">
        <f t="shared" si="6"/>
        <v>0</v>
      </c>
      <c r="BY10" s="148">
        <f t="shared" si="6"/>
        <v>0</v>
      </c>
      <c r="BZ10" s="127"/>
      <c r="CA10" s="123"/>
      <c r="CB10" s="119"/>
      <c r="CC10" s="120"/>
      <c r="CD10" s="119"/>
      <c r="CE10" s="121"/>
      <c r="CF10" s="119"/>
      <c r="CG10" s="202"/>
      <c r="CH10" s="119"/>
      <c r="CI10" s="125"/>
      <c r="CJ10" s="119"/>
      <c r="CK10" s="124"/>
    </row>
    <row r="11" spans="1:89" s="128" customFormat="1" ht="22.5" customHeight="1">
      <c r="A11" s="113"/>
      <c r="B11" s="129"/>
      <c r="C11" s="130"/>
      <c r="D11" s="131"/>
      <c r="E11" s="132"/>
      <c r="F11" s="133"/>
      <c r="G11" s="133"/>
      <c r="H11" s="133"/>
      <c r="I11" s="133"/>
      <c r="J11" s="133"/>
      <c r="K11" s="127"/>
      <c r="L11" s="127"/>
      <c r="M11" s="127"/>
      <c r="N11" s="127"/>
      <c r="O11" s="119"/>
      <c r="P11" s="119"/>
      <c r="Q11" s="148">
        <f t="shared" si="2"/>
        <v>0</v>
      </c>
      <c r="R11" s="148">
        <f t="shared" si="3"/>
        <v>0</v>
      </c>
      <c r="S11" s="118">
        <f t="shared" si="0"/>
        <v>0</v>
      </c>
      <c r="T11" s="127"/>
      <c r="U11" s="118"/>
      <c r="V11" s="118"/>
      <c r="W11" s="149">
        <f t="shared" si="1"/>
        <v>0</v>
      </c>
      <c r="X11" s="127"/>
      <c r="Y11" s="120"/>
      <c r="Z11" s="120"/>
      <c r="AA11" s="120"/>
      <c r="AB11" s="120"/>
      <c r="AC11" s="120"/>
      <c r="AD11" s="120"/>
      <c r="AE11" s="120"/>
      <c r="AF11" s="120"/>
      <c r="AG11" s="120"/>
      <c r="AH11" s="120"/>
      <c r="AI11" s="120"/>
      <c r="AJ11" s="150">
        <f t="shared" si="4"/>
        <v>0</v>
      </c>
      <c r="AK11" s="127"/>
      <c r="AL11" s="134"/>
      <c r="AM11" s="134"/>
      <c r="AN11" s="134"/>
      <c r="AO11" s="121"/>
      <c r="AP11" s="203">
        <f t="shared" si="5"/>
        <v>0</v>
      </c>
      <c r="AQ11" s="127"/>
      <c r="AR11" s="207"/>
      <c r="AS11" s="207"/>
      <c r="AT11" s="207"/>
      <c r="AU11" s="207"/>
      <c r="AV11" s="127"/>
      <c r="AW11" s="127"/>
      <c r="AX11" s="119"/>
      <c r="AY11" s="127"/>
      <c r="AZ11" s="127"/>
      <c r="BA11" s="127"/>
      <c r="BB11" s="127"/>
      <c r="BC11" s="127"/>
      <c r="BD11" s="127"/>
      <c r="BE11" s="119"/>
      <c r="BF11" s="119"/>
      <c r="BG11" s="119"/>
      <c r="BH11" s="119"/>
      <c r="BI11" s="119"/>
      <c r="BJ11" s="119"/>
      <c r="BK11" s="119"/>
      <c r="BL11" s="127"/>
      <c r="BM11" s="127"/>
      <c r="BN11" s="135"/>
      <c r="BO11" s="127"/>
      <c r="BP11" s="135"/>
      <c r="BQ11" s="122"/>
      <c r="BR11" s="135"/>
      <c r="BS11" s="127"/>
      <c r="BT11" s="127"/>
      <c r="BU11" s="127"/>
      <c r="BV11" s="119"/>
      <c r="BW11" s="119"/>
      <c r="BX11" s="148">
        <f t="shared" si="6"/>
        <v>0</v>
      </c>
      <c r="BY11" s="148">
        <f t="shared" si="6"/>
        <v>0</v>
      </c>
      <c r="BZ11" s="127"/>
      <c r="CA11" s="123"/>
      <c r="CB11" s="119"/>
      <c r="CC11" s="120"/>
      <c r="CD11" s="119"/>
      <c r="CE11" s="121"/>
      <c r="CF11" s="119"/>
      <c r="CG11" s="202"/>
      <c r="CH11" s="119"/>
      <c r="CI11" s="125"/>
      <c r="CJ11" s="119"/>
      <c r="CK11" s="124"/>
    </row>
    <row r="12" spans="1:89" s="128" customFormat="1" ht="22.5" customHeight="1">
      <c r="A12" s="113"/>
      <c r="B12" s="129"/>
      <c r="C12" s="130"/>
      <c r="D12" s="131"/>
      <c r="E12" s="132"/>
      <c r="F12" s="133"/>
      <c r="G12" s="133"/>
      <c r="H12" s="133"/>
      <c r="I12" s="133"/>
      <c r="J12" s="133"/>
      <c r="K12" s="127"/>
      <c r="L12" s="127"/>
      <c r="M12" s="127"/>
      <c r="N12" s="127"/>
      <c r="O12" s="119"/>
      <c r="P12" s="119"/>
      <c r="Q12" s="148">
        <f t="shared" si="2"/>
        <v>0</v>
      </c>
      <c r="R12" s="148">
        <f t="shared" si="3"/>
        <v>0</v>
      </c>
      <c r="S12" s="118">
        <f t="shared" si="0"/>
        <v>0</v>
      </c>
      <c r="T12" s="127"/>
      <c r="U12" s="118"/>
      <c r="V12" s="118"/>
      <c r="W12" s="149">
        <f t="shared" si="1"/>
        <v>0</v>
      </c>
      <c r="X12" s="127"/>
      <c r="Y12" s="120"/>
      <c r="Z12" s="120"/>
      <c r="AA12" s="120"/>
      <c r="AB12" s="120"/>
      <c r="AC12" s="120"/>
      <c r="AD12" s="120"/>
      <c r="AE12" s="120"/>
      <c r="AF12" s="120"/>
      <c r="AG12" s="120"/>
      <c r="AH12" s="120"/>
      <c r="AI12" s="120"/>
      <c r="AJ12" s="150">
        <f t="shared" si="4"/>
        <v>0</v>
      </c>
      <c r="AK12" s="127"/>
      <c r="AL12" s="134"/>
      <c r="AM12" s="134"/>
      <c r="AN12" s="134"/>
      <c r="AO12" s="121"/>
      <c r="AP12" s="203">
        <f t="shared" si="5"/>
        <v>0</v>
      </c>
      <c r="AQ12" s="127"/>
      <c r="AR12" s="207"/>
      <c r="AS12" s="207"/>
      <c r="AT12" s="207"/>
      <c r="AU12" s="207"/>
      <c r="AV12" s="127"/>
      <c r="AW12" s="127"/>
      <c r="AX12" s="119"/>
      <c r="AY12" s="127"/>
      <c r="AZ12" s="127"/>
      <c r="BA12" s="127"/>
      <c r="BB12" s="127"/>
      <c r="BC12" s="127"/>
      <c r="BD12" s="127"/>
      <c r="BE12" s="119"/>
      <c r="BF12" s="119"/>
      <c r="BG12" s="119"/>
      <c r="BH12" s="119"/>
      <c r="BI12" s="119"/>
      <c r="BJ12" s="119"/>
      <c r="BK12" s="119"/>
      <c r="BL12" s="127"/>
      <c r="BM12" s="127"/>
      <c r="BN12" s="135"/>
      <c r="BO12" s="127"/>
      <c r="BP12" s="135"/>
      <c r="BQ12" s="122"/>
      <c r="BR12" s="135"/>
      <c r="BS12" s="127"/>
      <c r="BT12" s="127"/>
      <c r="BU12" s="127"/>
      <c r="BV12" s="119"/>
      <c r="BW12" s="119"/>
      <c r="BX12" s="148">
        <f t="shared" si="6"/>
        <v>0</v>
      </c>
      <c r="BY12" s="148">
        <f t="shared" si="6"/>
        <v>0</v>
      </c>
      <c r="BZ12" s="127"/>
      <c r="CA12" s="123"/>
      <c r="CB12" s="119"/>
      <c r="CC12" s="120"/>
      <c r="CD12" s="119"/>
      <c r="CE12" s="121"/>
      <c r="CF12" s="119"/>
      <c r="CG12" s="202"/>
      <c r="CH12" s="119"/>
      <c r="CI12" s="125"/>
      <c r="CJ12" s="119"/>
      <c r="CK12" s="124"/>
    </row>
    <row r="13" spans="1:89" s="128" customFormat="1" ht="22.5" customHeight="1">
      <c r="A13" s="113"/>
      <c r="B13" s="129"/>
      <c r="C13" s="114"/>
      <c r="D13" s="131"/>
      <c r="E13" s="132"/>
      <c r="F13" s="133"/>
      <c r="G13" s="133"/>
      <c r="H13" s="133"/>
      <c r="I13" s="133"/>
      <c r="J13" s="133"/>
      <c r="K13" s="127"/>
      <c r="L13" s="127"/>
      <c r="M13" s="127"/>
      <c r="N13" s="127"/>
      <c r="O13" s="119"/>
      <c r="P13" s="119"/>
      <c r="Q13" s="148">
        <f t="shared" si="2"/>
        <v>0</v>
      </c>
      <c r="R13" s="148">
        <f t="shared" si="3"/>
        <v>0</v>
      </c>
      <c r="S13" s="118">
        <f t="shared" si="0"/>
        <v>0</v>
      </c>
      <c r="T13" s="127"/>
      <c r="U13" s="118"/>
      <c r="V13" s="118"/>
      <c r="W13" s="149">
        <f t="shared" si="1"/>
        <v>0</v>
      </c>
      <c r="X13" s="127"/>
      <c r="Y13" s="120"/>
      <c r="Z13" s="120"/>
      <c r="AA13" s="120"/>
      <c r="AB13" s="120"/>
      <c r="AC13" s="120"/>
      <c r="AD13" s="120"/>
      <c r="AE13" s="120"/>
      <c r="AF13" s="120"/>
      <c r="AG13" s="120"/>
      <c r="AH13" s="120"/>
      <c r="AI13" s="120"/>
      <c r="AJ13" s="150">
        <f t="shared" si="4"/>
        <v>0</v>
      </c>
      <c r="AK13" s="127"/>
      <c r="AL13" s="134"/>
      <c r="AM13" s="134"/>
      <c r="AN13" s="134"/>
      <c r="AO13" s="121"/>
      <c r="AP13" s="203">
        <f t="shared" si="5"/>
        <v>0</v>
      </c>
      <c r="AQ13" s="127"/>
      <c r="AR13" s="207"/>
      <c r="AS13" s="207"/>
      <c r="AT13" s="207"/>
      <c r="AU13" s="207"/>
      <c r="AV13" s="127"/>
      <c r="AW13" s="127"/>
      <c r="AX13" s="119"/>
      <c r="AY13" s="127"/>
      <c r="AZ13" s="127"/>
      <c r="BA13" s="127"/>
      <c r="BB13" s="127"/>
      <c r="BC13" s="127"/>
      <c r="BD13" s="127"/>
      <c r="BE13" s="119"/>
      <c r="BF13" s="119"/>
      <c r="BG13" s="119"/>
      <c r="BH13" s="119"/>
      <c r="BI13" s="119"/>
      <c r="BJ13" s="119"/>
      <c r="BK13" s="119"/>
      <c r="BL13" s="127"/>
      <c r="BM13" s="127"/>
      <c r="BN13" s="135"/>
      <c r="BO13" s="127"/>
      <c r="BP13" s="135"/>
      <c r="BQ13" s="122"/>
      <c r="BR13" s="135"/>
      <c r="BS13" s="127"/>
      <c r="BT13" s="127"/>
      <c r="BU13" s="127"/>
      <c r="BV13" s="119"/>
      <c r="BW13" s="119"/>
      <c r="BX13" s="148">
        <f t="shared" si="6"/>
        <v>0</v>
      </c>
      <c r="BY13" s="148">
        <f t="shared" si="6"/>
        <v>0</v>
      </c>
      <c r="BZ13" s="127"/>
      <c r="CA13" s="123"/>
      <c r="CB13" s="119"/>
      <c r="CC13" s="120"/>
      <c r="CD13" s="119"/>
      <c r="CE13" s="121"/>
      <c r="CF13" s="119"/>
      <c r="CG13" s="202"/>
      <c r="CH13" s="119"/>
      <c r="CI13" s="125"/>
      <c r="CJ13" s="119"/>
      <c r="CK13" s="124"/>
    </row>
    <row r="14" spans="1:89" s="128" customFormat="1" ht="22.5" customHeight="1">
      <c r="A14" s="113" t="s">
        <v>113</v>
      </c>
      <c r="B14" s="129"/>
      <c r="C14" s="114"/>
      <c r="D14" s="131"/>
      <c r="E14" s="132"/>
      <c r="F14" s="133"/>
      <c r="G14" s="133"/>
      <c r="H14" s="133"/>
      <c r="I14" s="133"/>
      <c r="J14" s="133"/>
      <c r="K14" s="127"/>
      <c r="L14" s="127"/>
      <c r="M14" s="127"/>
      <c r="N14" s="127"/>
      <c r="O14" s="119"/>
      <c r="P14" s="119"/>
      <c r="Q14" s="148">
        <f t="shared" si="2"/>
        <v>0</v>
      </c>
      <c r="R14" s="148">
        <f t="shared" si="3"/>
        <v>0</v>
      </c>
      <c r="S14" s="118">
        <f t="shared" si="0"/>
        <v>0</v>
      </c>
      <c r="T14" s="127"/>
      <c r="U14" s="118"/>
      <c r="V14" s="118"/>
      <c r="W14" s="149">
        <f t="shared" si="1"/>
        <v>0</v>
      </c>
      <c r="X14" s="127"/>
      <c r="Y14" s="120"/>
      <c r="Z14" s="120"/>
      <c r="AA14" s="120"/>
      <c r="AB14" s="120"/>
      <c r="AC14" s="120"/>
      <c r="AD14" s="120"/>
      <c r="AE14" s="120"/>
      <c r="AF14" s="120"/>
      <c r="AG14" s="120"/>
      <c r="AH14" s="120"/>
      <c r="AI14" s="120"/>
      <c r="AJ14" s="150">
        <f t="shared" si="4"/>
        <v>0</v>
      </c>
      <c r="AK14" s="127"/>
      <c r="AL14" s="134"/>
      <c r="AM14" s="134"/>
      <c r="AN14" s="134"/>
      <c r="AO14" s="121"/>
      <c r="AP14" s="203">
        <f t="shared" si="5"/>
        <v>0</v>
      </c>
      <c r="AQ14" s="127"/>
      <c r="AR14" s="207"/>
      <c r="AS14" s="207"/>
      <c r="AT14" s="207"/>
      <c r="AU14" s="207"/>
      <c r="AV14" s="127"/>
      <c r="AW14" s="127"/>
      <c r="AX14" s="119"/>
      <c r="AY14" s="127"/>
      <c r="AZ14" s="127"/>
      <c r="BA14" s="127"/>
      <c r="BB14" s="127"/>
      <c r="BC14" s="127"/>
      <c r="BD14" s="127"/>
      <c r="BE14" s="119"/>
      <c r="BF14" s="119"/>
      <c r="BG14" s="119"/>
      <c r="BH14" s="119"/>
      <c r="BI14" s="119"/>
      <c r="BJ14" s="119"/>
      <c r="BK14" s="119"/>
      <c r="BL14" s="127"/>
      <c r="BM14" s="127"/>
      <c r="BN14" s="135"/>
      <c r="BO14" s="127"/>
      <c r="BP14" s="135"/>
      <c r="BQ14" s="122"/>
      <c r="BR14" s="135"/>
      <c r="BS14" s="127"/>
      <c r="BT14" s="127"/>
      <c r="BU14" s="127"/>
      <c r="BV14" s="119"/>
      <c r="BW14" s="119"/>
      <c r="BX14" s="148">
        <f t="shared" si="6"/>
        <v>0</v>
      </c>
      <c r="BY14" s="148">
        <f t="shared" si="6"/>
        <v>0</v>
      </c>
      <c r="BZ14" s="127"/>
      <c r="CA14" s="123"/>
      <c r="CB14" s="119"/>
      <c r="CC14" s="120"/>
      <c r="CD14" s="119"/>
      <c r="CE14" s="121"/>
      <c r="CF14" s="119"/>
      <c r="CG14" s="202"/>
      <c r="CH14" s="119"/>
      <c r="CI14" s="125"/>
      <c r="CJ14" s="119"/>
      <c r="CK14" s="124"/>
    </row>
    <row r="15" spans="1:89" s="128" customFormat="1" ht="22.5" customHeight="1">
      <c r="A15" s="113" t="s">
        <v>114</v>
      </c>
      <c r="B15" s="129"/>
      <c r="C15" s="114"/>
      <c r="D15" s="131"/>
      <c r="E15" s="132"/>
      <c r="F15" s="133"/>
      <c r="G15" s="133"/>
      <c r="H15" s="133"/>
      <c r="I15" s="133"/>
      <c r="J15" s="133"/>
      <c r="K15" s="127"/>
      <c r="L15" s="127"/>
      <c r="M15" s="127"/>
      <c r="N15" s="127"/>
      <c r="O15" s="119"/>
      <c r="P15" s="119"/>
      <c r="Q15" s="148">
        <f t="shared" si="2"/>
        <v>0</v>
      </c>
      <c r="R15" s="148">
        <f t="shared" si="3"/>
        <v>0</v>
      </c>
      <c r="S15" s="118">
        <f t="shared" si="0"/>
        <v>0</v>
      </c>
      <c r="T15" s="127"/>
      <c r="U15" s="118"/>
      <c r="V15" s="118"/>
      <c r="W15" s="149">
        <f t="shared" si="1"/>
        <v>0</v>
      </c>
      <c r="X15" s="127"/>
      <c r="Y15" s="120"/>
      <c r="Z15" s="120"/>
      <c r="AA15" s="120"/>
      <c r="AB15" s="120"/>
      <c r="AC15" s="120"/>
      <c r="AD15" s="120"/>
      <c r="AE15" s="120"/>
      <c r="AF15" s="120"/>
      <c r="AG15" s="120"/>
      <c r="AH15" s="120"/>
      <c r="AI15" s="120"/>
      <c r="AJ15" s="150">
        <f t="shared" si="4"/>
        <v>0</v>
      </c>
      <c r="AK15" s="127"/>
      <c r="AL15" s="134"/>
      <c r="AM15" s="134"/>
      <c r="AN15" s="134"/>
      <c r="AO15" s="121"/>
      <c r="AP15" s="203">
        <f t="shared" si="5"/>
        <v>0</v>
      </c>
      <c r="AQ15" s="127"/>
      <c r="AR15" s="207"/>
      <c r="AS15" s="207"/>
      <c r="AT15" s="207"/>
      <c r="AU15" s="207"/>
      <c r="AV15" s="127"/>
      <c r="AW15" s="127"/>
      <c r="AX15" s="119"/>
      <c r="AY15" s="127"/>
      <c r="AZ15" s="127"/>
      <c r="BA15" s="127"/>
      <c r="BB15" s="127"/>
      <c r="BC15" s="127"/>
      <c r="BD15" s="127"/>
      <c r="BE15" s="119"/>
      <c r="BF15" s="119"/>
      <c r="BG15" s="119"/>
      <c r="BH15" s="119"/>
      <c r="BI15" s="119"/>
      <c r="BJ15" s="119"/>
      <c r="BK15" s="119"/>
      <c r="BL15" s="127"/>
      <c r="BM15" s="127"/>
      <c r="BN15" s="135"/>
      <c r="BO15" s="127"/>
      <c r="BP15" s="135"/>
      <c r="BQ15" s="122"/>
      <c r="BR15" s="135"/>
      <c r="BS15" s="127"/>
      <c r="BT15" s="127"/>
      <c r="BU15" s="127"/>
      <c r="BV15" s="119"/>
      <c r="BW15" s="119"/>
      <c r="BX15" s="148">
        <f t="shared" si="6"/>
        <v>0</v>
      </c>
      <c r="BY15" s="148">
        <f t="shared" si="6"/>
        <v>0</v>
      </c>
      <c r="BZ15" s="127"/>
      <c r="CA15" s="123"/>
      <c r="CB15" s="119"/>
      <c r="CC15" s="120"/>
      <c r="CD15" s="119"/>
      <c r="CE15" s="121"/>
      <c r="CF15" s="119"/>
      <c r="CG15" s="202"/>
      <c r="CH15" s="119"/>
      <c r="CI15" s="125"/>
      <c r="CJ15" s="119"/>
      <c r="CK15" s="124"/>
    </row>
    <row r="16" spans="1:89" s="128" customFormat="1" ht="22.5" customHeight="1">
      <c r="A16" s="113" t="s">
        <v>115</v>
      </c>
      <c r="B16" s="129"/>
      <c r="C16" s="114"/>
      <c r="D16" s="131"/>
      <c r="E16" s="132"/>
      <c r="F16" s="133"/>
      <c r="G16" s="133"/>
      <c r="H16" s="133"/>
      <c r="I16" s="133"/>
      <c r="J16" s="133"/>
      <c r="K16" s="127"/>
      <c r="L16" s="127"/>
      <c r="M16" s="127"/>
      <c r="N16" s="127"/>
      <c r="O16" s="119"/>
      <c r="P16" s="119"/>
      <c r="Q16" s="148">
        <f t="shared" si="2"/>
        <v>0</v>
      </c>
      <c r="R16" s="148">
        <f t="shared" si="3"/>
        <v>0</v>
      </c>
      <c r="S16" s="118">
        <f t="shared" si="0"/>
        <v>0</v>
      </c>
      <c r="T16" s="127"/>
      <c r="U16" s="118"/>
      <c r="V16" s="118"/>
      <c r="W16" s="149">
        <f t="shared" si="1"/>
        <v>0</v>
      </c>
      <c r="X16" s="127"/>
      <c r="Y16" s="120"/>
      <c r="Z16" s="120"/>
      <c r="AA16" s="120"/>
      <c r="AB16" s="120"/>
      <c r="AC16" s="120"/>
      <c r="AD16" s="120"/>
      <c r="AE16" s="120"/>
      <c r="AF16" s="120"/>
      <c r="AG16" s="120"/>
      <c r="AH16" s="120"/>
      <c r="AI16" s="120"/>
      <c r="AJ16" s="150">
        <f t="shared" si="4"/>
        <v>0</v>
      </c>
      <c r="AK16" s="127"/>
      <c r="AL16" s="134"/>
      <c r="AM16" s="134"/>
      <c r="AN16" s="134"/>
      <c r="AO16" s="121"/>
      <c r="AP16" s="203">
        <f t="shared" si="5"/>
        <v>0</v>
      </c>
      <c r="AQ16" s="127"/>
      <c r="AR16" s="207"/>
      <c r="AS16" s="207"/>
      <c r="AT16" s="207"/>
      <c r="AU16" s="207"/>
      <c r="AV16" s="127"/>
      <c r="AW16" s="127"/>
      <c r="AX16" s="119"/>
      <c r="AY16" s="127"/>
      <c r="AZ16" s="127"/>
      <c r="BA16" s="127"/>
      <c r="BB16" s="127"/>
      <c r="BC16" s="127"/>
      <c r="BD16" s="127"/>
      <c r="BE16" s="119"/>
      <c r="BF16" s="119"/>
      <c r="BG16" s="119"/>
      <c r="BH16" s="119"/>
      <c r="BI16" s="119"/>
      <c r="BJ16" s="119"/>
      <c r="BK16" s="119"/>
      <c r="BL16" s="127"/>
      <c r="BM16" s="127"/>
      <c r="BN16" s="135"/>
      <c r="BO16" s="127"/>
      <c r="BP16" s="135"/>
      <c r="BQ16" s="122"/>
      <c r="BR16" s="135"/>
      <c r="BS16" s="127"/>
      <c r="BT16" s="127"/>
      <c r="BU16" s="127"/>
      <c r="BV16" s="119"/>
      <c r="BW16" s="119"/>
      <c r="BX16" s="148">
        <f t="shared" si="6"/>
        <v>0</v>
      </c>
      <c r="BY16" s="148">
        <f t="shared" si="6"/>
        <v>0</v>
      </c>
      <c r="BZ16" s="127"/>
      <c r="CA16" s="123"/>
      <c r="CB16" s="119"/>
      <c r="CC16" s="120"/>
      <c r="CD16" s="119"/>
      <c r="CE16" s="121"/>
      <c r="CF16" s="119"/>
      <c r="CG16" s="202"/>
      <c r="CH16" s="119"/>
      <c r="CI16" s="125"/>
      <c r="CJ16" s="119"/>
      <c r="CK16" s="124"/>
    </row>
    <row r="17" spans="1:89" s="128" customFormat="1" ht="22.5" customHeight="1">
      <c r="A17" s="113" t="s">
        <v>116</v>
      </c>
      <c r="B17" s="129"/>
      <c r="C17" s="114"/>
      <c r="D17" s="131"/>
      <c r="E17" s="132"/>
      <c r="F17" s="133"/>
      <c r="G17" s="133"/>
      <c r="H17" s="133"/>
      <c r="I17" s="133"/>
      <c r="J17" s="133"/>
      <c r="K17" s="127"/>
      <c r="L17" s="127"/>
      <c r="M17" s="127"/>
      <c r="N17" s="127"/>
      <c r="O17" s="119"/>
      <c r="P17" s="119"/>
      <c r="Q17" s="148">
        <f t="shared" si="2"/>
        <v>0</v>
      </c>
      <c r="R17" s="148">
        <f t="shared" si="3"/>
        <v>0</v>
      </c>
      <c r="S17" s="118">
        <f t="shared" si="0"/>
        <v>0</v>
      </c>
      <c r="T17" s="127"/>
      <c r="U17" s="118"/>
      <c r="V17" s="118"/>
      <c r="W17" s="149">
        <f t="shared" si="1"/>
        <v>0</v>
      </c>
      <c r="X17" s="127"/>
      <c r="Y17" s="120"/>
      <c r="Z17" s="120"/>
      <c r="AA17" s="120"/>
      <c r="AB17" s="120"/>
      <c r="AC17" s="120"/>
      <c r="AD17" s="120"/>
      <c r="AE17" s="120"/>
      <c r="AF17" s="120"/>
      <c r="AG17" s="120"/>
      <c r="AH17" s="120"/>
      <c r="AI17" s="120"/>
      <c r="AJ17" s="150">
        <f t="shared" si="4"/>
        <v>0</v>
      </c>
      <c r="AK17" s="127"/>
      <c r="AL17" s="134"/>
      <c r="AM17" s="134"/>
      <c r="AN17" s="134"/>
      <c r="AO17" s="121"/>
      <c r="AP17" s="203">
        <f t="shared" si="5"/>
        <v>0</v>
      </c>
      <c r="AQ17" s="127"/>
      <c r="AR17" s="207"/>
      <c r="AS17" s="207"/>
      <c r="AT17" s="207"/>
      <c r="AU17" s="207"/>
      <c r="AV17" s="127"/>
      <c r="AW17" s="127"/>
      <c r="AX17" s="119"/>
      <c r="AY17" s="127"/>
      <c r="AZ17" s="127"/>
      <c r="BA17" s="127"/>
      <c r="BB17" s="127"/>
      <c r="BC17" s="127"/>
      <c r="BD17" s="127"/>
      <c r="BE17" s="119"/>
      <c r="BF17" s="119"/>
      <c r="BG17" s="119"/>
      <c r="BH17" s="119"/>
      <c r="BI17" s="119"/>
      <c r="BJ17" s="119"/>
      <c r="BK17" s="119"/>
      <c r="BL17" s="127"/>
      <c r="BM17" s="127"/>
      <c r="BN17" s="135"/>
      <c r="BO17" s="127"/>
      <c r="BP17" s="135"/>
      <c r="BQ17" s="122"/>
      <c r="BR17" s="135"/>
      <c r="BS17" s="127"/>
      <c r="BT17" s="127"/>
      <c r="BU17" s="127"/>
      <c r="BV17" s="119"/>
      <c r="BW17" s="119"/>
      <c r="BX17" s="148">
        <f t="shared" si="6"/>
        <v>0</v>
      </c>
      <c r="BY17" s="148">
        <f t="shared" si="6"/>
        <v>0</v>
      </c>
      <c r="BZ17" s="127"/>
      <c r="CA17" s="123"/>
      <c r="CB17" s="119"/>
      <c r="CC17" s="120"/>
      <c r="CD17" s="119"/>
      <c r="CE17" s="121"/>
      <c r="CF17" s="119"/>
      <c r="CG17" s="202"/>
      <c r="CH17" s="119"/>
      <c r="CI17" s="125"/>
      <c r="CJ17" s="119"/>
      <c r="CK17" s="124"/>
    </row>
    <row r="18" spans="1:89" s="128" customFormat="1" ht="22.5" customHeight="1">
      <c r="A18" s="113" t="s">
        <v>117</v>
      </c>
      <c r="B18" s="129"/>
      <c r="C18" s="114"/>
      <c r="D18" s="131"/>
      <c r="E18" s="132"/>
      <c r="F18" s="133"/>
      <c r="G18" s="133"/>
      <c r="H18" s="133"/>
      <c r="I18" s="133"/>
      <c r="J18" s="133"/>
      <c r="K18" s="127"/>
      <c r="L18" s="127"/>
      <c r="M18" s="127"/>
      <c r="N18" s="127"/>
      <c r="O18" s="119"/>
      <c r="P18" s="119"/>
      <c r="Q18" s="148">
        <f t="shared" si="2"/>
        <v>0</v>
      </c>
      <c r="R18" s="148">
        <f t="shared" si="3"/>
        <v>0</v>
      </c>
      <c r="S18" s="118">
        <f t="shared" si="0"/>
        <v>0</v>
      </c>
      <c r="T18" s="127"/>
      <c r="U18" s="118"/>
      <c r="V18" s="118"/>
      <c r="W18" s="149">
        <f t="shared" si="1"/>
        <v>0</v>
      </c>
      <c r="X18" s="127"/>
      <c r="Y18" s="120"/>
      <c r="Z18" s="120"/>
      <c r="AA18" s="120"/>
      <c r="AB18" s="120"/>
      <c r="AC18" s="120"/>
      <c r="AD18" s="120"/>
      <c r="AE18" s="120"/>
      <c r="AF18" s="120"/>
      <c r="AG18" s="120"/>
      <c r="AH18" s="120"/>
      <c r="AI18" s="120"/>
      <c r="AJ18" s="150">
        <f t="shared" si="4"/>
        <v>0</v>
      </c>
      <c r="AK18" s="127"/>
      <c r="AL18" s="134"/>
      <c r="AM18" s="134"/>
      <c r="AN18" s="134"/>
      <c r="AO18" s="121"/>
      <c r="AP18" s="203">
        <f t="shared" si="5"/>
        <v>0</v>
      </c>
      <c r="AQ18" s="127"/>
      <c r="AR18" s="207"/>
      <c r="AS18" s="207"/>
      <c r="AT18" s="207"/>
      <c r="AU18" s="207"/>
      <c r="AV18" s="127"/>
      <c r="AW18" s="127"/>
      <c r="AX18" s="119"/>
      <c r="AY18" s="127"/>
      <c r="AZ18" s="127"/>
      <c r="BA18" s="127"/>
      <c r="BB18" s="127"/>
      <c r="BC18" s="127"/>
      <c r="BD18" s="127"/>
      <c r="BE18" s="119"/>
      <c r="BF18" s="119"/>
      <c r="BG18" s="119"/>
      <c r="BH18" s="119"/>
      <c r="BI18" s="119"/>
      <c r="BJ18" s="119"/>
      <c r="BK18" s="119"/>
      <c r="BL18" s="127"/>
      <c r="BM18" s="127"/>
      <c r="BN18" s="135"/>
      <c r="BO18" s="127"/>
      <c r="BP18" s="135"/>
      <c r="BQ18" s="122"/>
      <c r="BR18" s="135"/>
      <c r="BS18" s="127"/>
      <c r="BT18" s="127"/>
      <c r="BU18" s="127"/>
      <c r="BV18" s="119"/>
      <c r="BW18" s="119"/>
      <c r="BX18" s="148">
        <f t="shared" si="6"/>
        <v>0</v>
      </c>
      <c r="BY18" s="148">
        <f t="shared" si="6"/>
        <v>0</v>
      </c>
      <c r="BZ18" s="127"/>
      <c r="CA18" s="123"/>
      <c r="CB18" s="119"/>
      <c r="CC18" s="120"/>
      <c r="CD18" s="119"/>
      <c r="CE18" s="121"/>
      <c r="CF18" s="119"/>
      <c r="CG18" s="202"/>
      <c r="CH18" s="119"/>
      <c r="CI18" s="125"/>
      <c r="CJ18" s="119"/>
      <c r="CK18" s="124"/>
    </row>
    <row r="19" spans="1:89" s="128" customFormat="1" ht="22.5" customHeight="1">
      <c r="A19" s="113" t="s">
        <v>118</v>
      </c>
      <c r="B19" s="129"/>
      <c r="C19" s="114"/>
      <c r="D19" s="131"/>
      <c r="E19" s="132"/>
      <c r="F19" s="133"/>
      <c r="G19" s="133"/>
      <c r="H19" s="133"/>
      <c r="I19" s="133"/>
      <c r="J19" s="133"/>
      <c r="K19" s="127"/>
      <c r="L19" s="127"/>
      <c r="M19" s="127"/>
      <c r="N19" s="127"/>
      <c r="O19" s="119"/>
      <c r="P19" s="119"/>
      <c r="Q19" s="148">
        <f t="shared" si="2"/>
        <v>0</v>
      </c>
      <c r="R19" s="148">
        <f t="shared" si="3"/>
        <v>0</v>
      </c>
      <c r="S19" s="118">
        <f t="shared" si="0"/>
        <v>0</v>
      </c>
      <c r="T19" s="127"/>
      <c r="U19" s="118"/>
      <c r="V19" s="118"/>
      <c r="W19" s="149">
        <f t="shared" si="1"/>
        <v>0</v>
      </c>
      <c r="X19" s="127"/>
      <c r="Y19" s="120"/>
      <c r="Z19" s="120"/>
      <c r="AA19" s="120"/>
      <c r="AB19" s="120"/>
      <c r="AC19" s="120"/>
      <c r="AD19" s="120"/>
      <c r="AE19" s="120"/>
      <c r="AF19" s="120"/>
      <c r="AG19" s="120"/>
      <c r="AH19" s="120"/>
      <c r="AI19" s="120"/>
      <c r="AJ19" s="150">
        <f t="shared" si="4"/>
        <v>0</v>
      </c>
      <c r="AK19" s="127"/>
      <c r="AL19" s="134"/>
      <c r="AM19" s="134"/>
      <c r="AN19" s="134"/>
      <c r="AO19" s="121"/>
      <c r="AP19" s="203">
        <f t="shared" si="5"/>
        <v>0</v>
      </c>
      <c r="AQ19" s="127"/>
      <c r="AR19" s="207"/>
      <c r="AS19" s="207"/>
      <c r="AT19" s="207"/>
      <c r="AU19" s="207"/>
      <c r="AV19" s="127"/>
      <c r="AW19" s="127"/>
      <c r="AX19" s="119"/>
      <c r="AY19" s="127"/>
      <c r="AZ19" s="127"/>
      <c r="BA19" s="127"/>
      <c r="BB19" s="127"/>
      <c r="BC19" s="127"/>
      <c r="BD19" s="127"/>
      <c r="BE19" s="119"/>
      <c r="BF19" s="119"/>
      <c r="BG19" s="119"/>
      <c r="BH19" s="119"/>
      <c r="BI19" s="119"/>
      <c r="BJ19" s="119"/>
      <c r="BK19" s="119"/>
      <c r="BL19" s="127"/>
      <c r="BM19" s="127"/>
      <c r="BN19" s="135"/>
      <c r="BO19" s="127"/>
      <c r="BP19" s="135"/>
      <c r="BQ19" s="122"/>
      <c r="BR19" s="135"/>
      <c r="BS19" s="127"/>
      <c r="BT19" s="127"/>
      <c r="BU19" s="127"/>
      <c r="BV19" s="119"/>
      <c r="BW19" s="119"/>
      <c r="BX19" s="148">
        <f t="shared" si="6"/>
        <v>0</v>
      </c>
      <c r="BY19" s="148">
        <f t="shared" si="6"/>
        <v>0</v>
      </c>
      <c r="BZ19" s="127"/>
      <c r="CA19" s="123"/>
      <c r="CB19" s="119"/>
      <c r="CC19" s="120"/>
      <c r="CD19" s="119"/>
      <c r="CE19" s="121"/>
      <c r="CF19" s="119"/>
      <c r="CG19" s="202"/>
      <c r="CH19" s="119"/>
      <c r="CI19" s="125"/>
      <c r="CJ19" s="119"/>
      <c r="CK19" s="124"/>
    </row>
    <row r="20" spans="1:89" s="128" customFormat="1" ht="22.5" customHeight="1">
      <c r="A20" s="113" t="s">
        <v>119</v>
      </c>
      <c r="B20" s="129"/>
      <c r="C20" s="114"/>
      <c r="D20" s="131"/>
      <c r="E20" s="132"/>
      <c r="F20" s="133"/>
      <c r="G20" s="133"/>
      <c r="H20" s="133"/>
      <c r="I20" s="133"/>
      <c r="J20" s="133"/>
      <c r="K20" s="127"/>
      <c r="L20" s="127"/>
      <c r="M20" s="127"/>
      <c r="N20" s="127"/>
      <c r="O20" s="119"/>
      <c r="P20" s="119"/>
      <c r="Q20" s="148">
        <f t="shared" si="2"/>
        <v>0</v>
      </c>
      <c r="R20" s="148">
        <f t="shared" si="3"/>
        <v>0</v>
      </c>
      <c r="S20" s="118">
        <f t="shared" si="0"/>
        <v>0</v>
      </c>
      <c r="T20" s="127"/>
      <c r="U20" s="118"/>
      <c r="V20" s="118"/>
      <c r="W20" s="149">
        <f t="shared" si="1"/>
        <v>0</v>
      </c>
      <c r="X20" s="127"/>
      <c r="Y20" s="120"/>
      <c r="Z20" s="120"/>
      <c r="AA20" s="120"/>
      <c r="AB20" s="120"/>
      <c r="AC20" s="120"/>
      <c r="AD20" s="120"/>
      <c r="AE20" s="120"/>
      <c r="AF20" s="120"/>
      <c r="AG20" s="120"/>
      <c r="AH20" s="120"/>
      <c r="AI20" s="120"/>
      <c r="AJ20" s="150">
        <f t="shared" si="4"/>
        <v>0</v>
      </c>
      <c r="AK20" s="127"/>
      <c r="AL20" s="134"/>
      <c r="AM20" s="134"/>
      <c r="AN20" s="134"/>
      <c r="AO20" s="121"/>
      <c r="AP20" s="203">
        <f t="shared" si="5"/>
        <v>0</v>
      </c>
      <c r="AQ20" s="127"/>
      <c r="AR20" s="207"/>
      <c r="AS20" s="207"/>
      <c r="AT20" s="207"/>
      <c r="AU20" s="207"/>
      <c r="AV20" s="127"/>
      <c r="AW20" s="127"/>
      <c r="AX20" s="119"/>
      <c r="AY20" s="127"/>
      <c r="AZ20" s="127"/>
      <c r="BA20" s="127"/>
      <c r="BB20" s="127"/>
      <c r="BC20" s="127"/>
      <c r="BD20" s="127"/>
      <c r="BE20" s="119"/>
      <c r="BF20" s="119"/>
      <c r="BG20" s="119"/>
      <c r="BH20" s="119"/>
      <c r="BI20" s="119"/>
      <c r="BJ20" s="119"/>
      <c r="BK20" s="119"/>
      <c r="BL20" s="127"/>
      <c r="BM20" s="127"/>
      <c r="BN20" s="135"/>
      <c r="BO20" s="127"/>
      <c r="BP20" s="135"/>
      <c r="BQ20" s="122"/>
      <c r="BR20" s="135"/>
      <c r="BS20" s="127"/>
      <c r="BT20" s="127"/>
      <c r="BU20" s="127"/>
      <c r="BV20" s="119"/>
      <c r="BW20" s="119"/>
      <c r="BX20" s="148">
        <f t="shared" si="6"/>
        <v>0</v>
      </c>
      <c r="BY20" s="148">
        <f t="shared" si="6"/>
        <v>0</v>
      </c>
      <c r="BZ20" s="127"/>
      <c r="CA20" s="123"/>
      <c r="CB20" s="119"/>
      <c r="CC20" s="120"/>
      <c r="CD20" s="119"/>
      <c r="CE20" s="121"/>
      <c r="CF20" s="119"/>
      <c r="CG20" s="202"/>
      <c r="CH20" s="119"/>
      <c r="CI20" s="125"/>
      <c r="CJ20" s="119"/>
      <c r="CK20" s="124"/>
    </row>
    <row r="21" spans="1:89" s="128" customFormat="1" ht="22.5" customHeight="1">
      <c r="A21" s="113" t="s">
        <v>120</v>
      </c>
      <c r="B21" s="129"/>
      <c r="C21" s="114"/>
      <c r="D21" s="131"/>
      <c r="E21" s="132"/>
      <c r="F21" s="133"/>
      <c r="G21" s="133"/>
      <c r="H21" s="133"/>
      <c r="I21" s="133"/>
      <c r="J21" s="133"/>
      <c r="K21" s="127"/>
      <c r="L21" s="127"/>
      <c r="M21" s="127"/>
      <c r="N21" s="127"/>
      <c r="O21" s="119"/>
      <c r="P21" s="119"/>
      <c r="Q21" s="148">
        <f t="shared" si="2"/>
        <v>0</v>
      </c>
      <c r="R21" s="148">
        <f t="shared" si="3"/>
        <v>0</v>
      </c>
      <c r="S21" s="118">
        <f t="shared" si="0"/>
        <v>0</v>
      </c>
      <c r="T21" s="127"/>
      <c r="U21" s="118"/>
      <c r="V21" s="118"/>
      <c r="W21" s="149">
        <f t="shared" si="1"/>
        <v>0</v>
      </c>
      <c r="X21" s="127"/>
      <c r="Y21" s="120"/>
      <c r="Z21" s="120"/>
      <c r="AA21" s="120"/>
      <c r="AB21" s="120"/>
      <c r="AC21" s="120"/>
      <c r="AD21" s="120"/>
      <c r="AE21" s="120"/>
      <c r="AF21" s="120"/>
      <c r="AG21" s="120"/>
      <c r="AH21" s="120"/>
      <c r="AI21" s="120"/>
      <c r="AJ21" s="150">
        <f t="shared" si="4"/>
        <v>0</v>
      </c>
      <c r="AK21" s="127"/>
      <c r="AL21" s="134"/>
      <c r="AM21" s="134"/>
      <c r="AN21" s="134"/>
      <c r="AO21" s="121"/>
      <c r="AP21" s="203">
        <f t="shared" si="5"/>
        <v>0</v>
      </c>
      <c r="AQ21" s="127"/>
      <c r="AR21" s="207"/>
      <c r="AS21" s="207"/>
      <c r="AT21" s="207"/>
      <c r="AU21" s="207"/>
      <c r="AV21" s="127"/>
      <c r="AW21" s="127"/>
      <c r="AX21" s="119"/>
      <c r="AY21" s="127"/>
      <c r="AZ21" s="127"/>
      <c r="BA21" s="127"/>
      <c r="BB21" s="127"/>
      <c r="BC21" s="127"/>
      <c r="BD21" s="127"/>
      <c r="BE21" s="119"/>
      <c r="BF21" s="119"/>
      <c r="BG21" s="119"/>
      <c r="BH21" s="119"/>
      <c r="BI21" s="119"/>
      <c r="BJ21" s="119"/>
      <c r="BK21" s="119"/>
      <c r="BL21" s="127"/>
      <c r="BM21" s="127"/>
      <c r="BN21" s="135"/>
      <c r="BO21" s="127"/>
      <c r="BP21" s="135"/>
      <c r="BQ21" s="122"/>
      <c r="BR21" s="135"/>
      <c r="BS21" s="127"/>
      <c r="BT21" s="127"/>
      <c r="BU21" s="127"/>
      <c r="BV21" s="119"/>
      <c r="BW21" s="119"/>
      <c r="BX21" s="148">
        <f t="shared" si="6"/>
        <v>0</v>
      </c>
      <c r="BY21" s="148">
        <f t="shared" si="6"/>
        <v>0</v>
      </c>
      <c r="BZ21" s="127"/>
      <c r="CA21" s="123"/>
      <c r="CB21" s="119"/>
      <c r="CC21" s="120"/>
      <c r="CD21" s="119"/>
      <c r="CE21" s="121"/>
      <c r="CF21" s="119"/>
      <c r="CG21" s="202"/>
      <c r="CH21" s="119"/>
      <c r="CI21" s="125"/>
      <c r="CJ21" s="119"/>
      <c r="CK21" s="124"/>
    </row>
    <row r="22" spans="1:89" s="128" customFormat="1" ht="22.5" customHeight="1">
      <c r="A22" s="113" t="s">
        <v>121</v>
      </c>
      <c r="B22" s="129"/>
      <c r="C22" s="114"/>
      <c r="D22" s="131"/>
      <c r="E22" s="132"/>
      <c r="F22" s="133"/>
      <c r="G22" s="133"/>
      <c r="H22" s="133"/>
      <c r="I22" s="133"/>
      <c r="J22" s="133"/>
      <c r="K22" s="127"/>
      <c r="L22" s="127"/>
      <c r="M22" s="127"/>
      <c r="N22" s="127"/>
      <c r="O22" s="119"/>
      <c r="P22" s="119"/>
      <c r="Q22" s="148">
        <f t="shared" si="2"/>
        <v>0</v>
      </c>
      <c r="R22" s="148">
        <f t="shared" si="3"/>
        <v>0</v>
      </c>
      <c r="S22" s="118">
        <f t="shared" si="0"/>
        <v>0</v>
      </c>
      <c r="T22" s="127"/>
      <c r="U22" s="118"/>
      <c r="V22" s="118"/>
      <c r="W22" s="149">
        <f t="shared" si="1"/>
        <v>0</v>
      </c>
      <c r="X22" s="127"/>
      <c r="Y22" s="120"/>
      <c r="Z22" s="120"/>
      <c r="AA22" s="120"/>
      <c r="AB22" s="120"/>
      <c r="AC22" s="120"/>
      <c r="AD22" s="120"/>
      <c r="AE22" s="120"/>
      <c r="AF22" s="120"/>
      <c r="AG22" s="120"/>
      <c r="AH22" s="120"/>
      <c r="AI22" s="120"/>
      <c r="AJ22" s="150">
        <f t="shared" si="4"/>
        <v>0</v>
      </c>
      <c r="AK22" s="127"/>
      <c r="AL22" s="134"/>
      <c r="AM22" s="134"/>
      <c r="AN22" s="134"/>
      <c r="AO22" s="121"/>
      <c r="AP22" s="203">
        <f t="shared" si="5"/>
        <v>0</v>
      </c>
      <c r="AQ22" s="127"/>
      <c r="AR22" s="207"/>
      <c r="AS22" s="207"/>
      <c r="AT22" s="207"/>
      <c r="AU22" s="207"/>
      <c r="AV22" s="127"/>
      <c r="AW22" s="127"/>
      <c r="AX22" s="119"/>
      <c r="AY22" s="127"/>
      <c r="AZ22" s="127"/>
      <c r="BA22" s="127"/>
      <c r="BB22" s="127"/>
      <c r="BC22" s="127"/>
      <c r="BD22" s="127"/>
      <c r="BE22" s="119"/>
      <c r="BF22" s="119"/>
      <c r="BG22" s="119"/>
      <c r="BH22" s="119"/>
      <c r="BI22" s="119"/>
      <c r="BJ22" s="119"/>
      <c r="BK22" s="119"/>
      <c r="BL22" s="127"/>
      <c r="BM22" s="127"/>
      <c r="BN22" s="135"/>
      <c r="BO22" s="127"/>
      <c r="BP22" s="135"/>
      <c r="BQ22" s="122"/>
      <c r="BR22" s="135"/>
      <c r="BS22" s="127"/>
      <c r="BT22" s="127"/>
      <c r="BU22" s="127"/>
      <c r="BV22" s="119"/>
      <c r="BW22" s="119"/>
      <c r="BX22" s="148">
        <f t="shared" si="6"/>
        <v>0</v>
      </c>
      <c r="BY22" s="148">
        <f t="shared" si="6"/>
        <v>0</v>
      </c>
      <c r="BZ22" s="127"/>
      <c r="CA22" s="123"/>
      <c r="CB22" s="119"/>
      <c r="CC22" s="120"/>
      <c r="CD22" s="119"/>
      <c r="CE22" s="121"/>
      <c r="CF22" s="119"/>
      <c r="CG22" s="202"/>
      <c r="CH22" s="119"/>
      <c r="CI22" s="125"/>
      <c r="CJ22" s="119"/>
      <c r="CK22" s="124"/>
    </row>
    <row r="23" spans="1:89" s="128" customFormat="1" ht="22.5" customHeight="1">
      <c r="A23" s="113" t="s">
        <v>122</v>
      </c>
      <c r="B23" s="129"/>
      <c r="C23" s="114"/>
      <c r="D23" s="131"/>
      <c r="E23" s="132"/>
      <c r="F23" s="133"/>
      <c r="G23" s="133"/>
      <c r="H23" s="133"/>
      <c r="I23" s="133"/>
      <c r="J23" s="133"/>
      <c r="K23" s="127"/>
      <c r="L23" s="127"/>
      <c r="M23" s="127"/>
      <c r="N23" s="127"/>
      <c r="O23" s="119"/>
      <c r="P23" s="119"/>
      <c r="Q23" s="148">
        <f t="shared" si="2"/>
        <v>0</v>
      </c>
      <c r="R23" s="148">
        <f t="shared" si="3"/>
        <v>0</v>
      </c>
      <c r="S23" s="118">
        <f t="shared" si="0"/>
        <v>0</v>
      </c>
      <c r="T23" s="127"/>
      <c r="U23" s="118"/>
      <c r="V23" s="118"/>
      <c r="W23" s="149">
        <f t="shared" si="1"/>
        <v>0</v>
      </c>
      <c r="X23" s="127"/>
      <c r="Y23" s="120"/>
      <c r="Z23" s="120"/>
      <c r="AA23" s="120"/>
      <c r="AB23" s="120"/>
      <c r="AC23" s="120"/>
      <c r="AD23" s="120"/>
      <c r="AE23" s="120"/>
      <c r="AF23" s="120"/>
      <c r="AG23" s="120"/>
      <c r="AH23" s="120"/>
      <c r="AI23" s="120"/>
      <c r="AJ23" s="150">
        <f t="shared" si="4"/>
        <v>0</v>
      </c>
      <c r="AK23" s="127"/>
      <c r="AL23" s="134"/>
      <c r="AM23" s="134"/>
      <c r="AN23" s="134"/>
      <c r="AO23" s="121"/>
      <c r="AP23" s="203">
        <f t="shared" si="5"/>
        <v>0</v>
      </c>
      <c r="AQ23" s="127"/>
      <c r="AR23" s="207"/>
      <c r="AS23" s="207"/>
      <c r="AT23" s="207"/>
      <c r="AU23" s="207"/>
      <c r="AV23" s="127"/>
      <c r="AW23" s="127"/>
      <c r="AX23" s="119"/>
      <c r="AY23" s="127"/>
      <c r="AZ23" s="127"/>
      <c r="BA23" s="127"/>
      <c r="BB23" s="127"/>
      <c r="BC23" s="127"/>
      <c r="BD23" s="127"/>
      <c r="BE23" s="119"/>
      <c r="BF23" s="119"/>
      <c r="BG23" s="119"/>
      <c r="BH23" s="119"/>
      <c r="BI23" s="119"/>
      <c r="BJ23" s="119"/>
      <c r="BK23" s="119"/>
      <c r="BL23" s="127"/>
      <c r="BM23" s="127"/>
      <c r="BN23" s="135"/>
      <c r="BO23" s="127"/>
      <c r="BP23" s="135"/>
      <c r="BQ23" s="122"/>
      <c r="BR23" s="135"/>
      <c r="BS23" s="127"/>
      <c r="BT23" s="127"/>
      <c r="BU23" s="127"/>
      <c r="BV23" s="119"/>
      <c r="BW23" s="119"/>
      <c r="BX23" s="148">
        <f t="shared" si="6"/>
        <v>0</v>
      </c>
      <c r="BY23" s="148">
        <f t="shared" si="6"/>
        <v>0</v>
      </c>
      <c r="BZ23" s="127"/>
      <c r="CA23" s="123"/>
      <c r="CB23" s="119"/>
      <c r="CC23" s="120"/>
      <c r="CD23" s="119"/>
      <c r="CE23" s="121"/>
      <c r="CF23" s="119"/>
      <c r="CG23" s="202"/>
      <c r="CH23" s="119"/>
      <c r="CI23" s="125"/>
      <c r="CJ23" s="119"/>
      <c r="CK23" s="124"/>
    </row>
    <row r="24" spans="1:89" s="128" customFormat="1" ht="22.5" customHeight="1">
      <c r="A24" s="113" t="s">
        <v>123</v>
      </c>
      <c r="B24" s="129"/>
      <c r="C24" s="114"/>
      <c r="D24" s="131"/>
      <c r="E24" s="132"/>
      <c r="F24" s="133"/>
      <c r="G24" s="133"/>
      <c r="H24" s="133"/>
      <c r="I24" s="133"/>
      <c r="J24" s="133"/>
      <c r="K24" s="127"/>
      <c r="L24" s="127"/>
      <c r="M24" s="127"/>
      <c r="N24" s="127"/>
      <c r="O24" s="119"/>
      <c r="P24" s="119"/>
      <c r="Q24" s="148">
        <f t="shared" si="2"/>
        <v>0</v>
      </c>
      <c r="R24" s="148">
        <f t="shared" si="3"/>
        <v>0</v>
      </c>
      <c r="S24" s="118">
        <f t="shared" si="0"/>
        <v>0</v>
      </c>
      <c r="T24" s="127"/>
      <c r="U24" s="118"/>
      <c r="V24" s="118"/>
      <c r="W24" s="149">
        <f t="shared" si="1"/>
        <v>0</v>
      </c>
      <c r="X24" s="127"/>
      <c r="Y24" s="120"/>
      <c r="Z24" s="120"/>
      <c r="AA24" s="120"/>
      <c r="AB24" s="120"/>
      <c r="AC24" s="120"/>
      <c r="AD24" s="120"/>
      <c r="AE24" s="120"/>
      <c r="AF24" s="120"/>
      <c r="AG24" s="120"/>
      <c r="AH24" s="120"/>
      <c r="AI24" s="120"/>
      <c r="AJ24" s="150">
        <f t="shared" si="4"/>
        <v>0</v>
      </c>
      <c r="AK24" s="127"/>
      <c r="AL24" s="134"/>
      <c r="AM24" s="134"/>
      <c r="AN24" s="134"/>
      <c r="AO24" s="121"/>
      <c r="AP24" s="203">
        <f t="shared" si="5"/>
        <v>0</v>
      </c>
      <c r="AQ24" s="127"/>
      <c r="AR24" s="207"/>
      <c r="AS24" s="207"/>
      <c r="AT24" s="207"/>
      <c r="AU24" s="207"/>
      <c r="AV24" s="127"/>
      <c r="AW24" s="127"/>
      <c r="AX24" s="119"/>
      <c r="AY24" s="127"/>
      <c r="AZ24" s="127"/>
      <c r="BA24" s="127"/>
      <c r="BB24" s="127"/>
      <c r="BC24" s="127"/>
      <c r="BD24" s="127"/>
      <c r="BE24" s="119"/>
      <c r="BF24" s="119"/>
      <c r="BG24" s="119"/>
      <c r="BH24" s="119"/>
      <c r="BI24" s="119"/>
      <c r="BJ24" s="119"/>
      <c r="BK24" s="119"/>
      <c r="BL24" s="127"/>
      <c r="BM24" s="127"/>
      <c r="BN24" s="135"/>
      <c r="BO24" s="127"/>
      <c r="BP24" s="135"/>
      <c r="BQ24" s="122"/>
      <c r="BR24" s="135"/>
      <c r="BS24" s="127"/>
      <c r="BT24" s="127"/>
      <c r="BU24" s="127"/>
      <c r="BV24" s="119"/>
      <c r="BW24" s="119"/>
      <c r="BX24" s="148">
        <f t="shared" si="6"/>
        <v>0</v>
      </c>
      <c r="BY24" s="148">
        <f t="shared" si="6"/>
        <v>0</v>
      </c>
      <c r="BZ24" s="127"/>
      <c r="CA24" s="123"/>
      <c r="CB24" s="119"/>
      <c r="CC24" s="120"/>
      <c r="CD24" s="119"/>
      <c r="CE24" s="121"/>
      <c r="CF24" s="119"/>
      <c r="CG24" s="202"/>
      <c r="CH24" s="119"/>
      <c r="CI24" s="125"/>
      <c r="CJ24" s="119"/>
      <c r="CK24" s="124"/>
    </row>
    <row r="25" spans="1:89" s="128" customFormat="1" ht="22.5" customHeight="1">
      <c r="A25" s="113" t="s">
        <v>124</v>
      </c>
      <c r="B25" s="129"/>
      <c r="C25" s="114"/>
      <c r="D25" s="131"/>
      <c r="E25" s="132"/>
      <c r="F25" s="133"/>
      <c r="G25" s="133"/>
      <c r="H25" s="133"/>
      <c r="I25" s="133"/>
      <c r="J25" s="133"/>
      <c r="K25" s="127"/>
      <c r="L25" s="127"/>
      <c r="M25" s="127"/>
      <c r="N25" s="127"/>
      <c r="O25" s="119"/>
      <c r="P25" s="119"/>
      <c r="Q25" s="148">
        <f t="shared" si="2"/>
        <v>0</v>
      </c>
      <c r="R25" s="148">
        <f t="shared" si="3"/>
        <v>0</v>
      </c>
      <c r="S25" s="118">
        <f t="shared" si="0"/>
        <v>0</v>
      </c>
      <c r="T25" s="127"/>
      <c r="U25" s="118"/>
      <c r="V25" s="118"/>
      <c r="W25" s="149">
        <f t="shared" si="1"/>
        <v>0</v>
      </c>
      <c r="X25" s="127"/>
      <c r="Y25" s="120"/>
      <c r="Z25" s="120"/>
      <c r="AA25" s="120"/>
      <c r="AB25" s="120"/>
      <c r="AC25" s="120"/>
      <c r="AD25" s="120"/>
      <c r="AE25" s="120"/>
      <c r="AF25" s="120"/>
      <c r="AG25" s="120"/>
      <c r="AH25" s="120"/>
      <c r="AI25" s="120"/>
      <c r="AJ25" s="150">
        <f t="shared" si="4"/>
        <v>0</v>
      </c>
      <c r="AK25" s="127"/>
      <c r="AL25" s="134"/>
      <c r="AM25" s="134"/>
      <c r="AN25" s="134"/>
      <c r="AO25" s="121"/>
      <c r="AP25" s="203">
        <f t="shared" si="5"/>
        <v>0</v>
      </c>
      <c r="AQ25" s="127"/>
      <c r="AR25" s="207"/>
      <c r="AS25" s="207"/>
      <c r="AT25" s="207"/>
      <c r="AU25" s="207"/>
      <c r="AV25" s="127"/>
      <c r="AW25" s="127"/>
      <c r="AX25" s="119"/>
      <c r="AY25" s="127"/>
      <c r="AZ25" s="127"/>
      <c r="BA25" s="127"/>
      <c r="BB25" s="127"/>
      <c r="BC25" s="127"/>
      <c r="BD25" s="127"/>
      <c r="BE25" s="119"/>
      <c r="BF25" s="119"/>
      <c r="BG25" s="119"/>
      <c r="BH25" s="119"/>
      <c r="BI25" s="119"/>
      <c r="BJ25" s="119"/>
      <c r="BK25" s="119"/>
      <c r="BL25" s="127"/>
      <c r="BM25" s="127"/>
      <c r="BN25" s="135"/>
      <c r="BO25" s="127"/>
      <c r="BP25" s="135"/>
      <c r="BQ25" s="122"/>
      <c r="BR25" s="135"/>
      <c r="BS25" s="127"/>
      <c r="BT25" s="127"/>
      <c r="BU25" s="127"/>
      <c r="BV25" s="119"/>
      <c r="BW25" s="119"/>
      <c r="BX25" s="148">
        <f t="shared" si="6"/>
        <v>0</v>
      </c>
      <c r="BY25" s="148">
        <f t="shared" si="6"/>
        <v>0</v>
      </c>
      <c r="BZ25" s="127"/>
      <c r="CA25" s="123"/>
      <c r="CB25" s="119"/>
      <c r="CC25" s="120"/>
      <c r="CD25" s="119"/>
      <c r="CE25" s="121"/>
      <c r="CF25" s="119"/>
      <c r="CG25" s="202"/>
      <c r="CH25" s="119"/>
      <c r="CI25" s="125"/>
      <c r="CJ25" s="119"/>
      <c r="CK25" s="124"/>
    </row>
    <row r="26" spans="1:89" s="128" customFormat="1" ht="22.5" customHeight="1">
      <c r="A26" s="113" t="s">
        <v>125</v>
      </c>
      <c r="B26" s="129"/>
      <c r="C26" s="114"/>
      <c r="D26" s="131"/>
      <c r="E26" s="132"/>
      <c r="F26" s="133"/>
      <c r="G26" s="133"/>
      <c r="H26" s="133"/>
      <c r="I26" s="133"/>
      <c r="J26" s="133"/>
      <c r="K26" s="127"/>
      <c r="L26" s="127"/>
      <c r="M26" s="127"/>
      <c r="N26" s="127"/>
      <c r="O26" s="119"/>
      <c r="P26" s="119"/>
      <c r="Q26" s="148">
        <f t="shared" si="2"/>
        <v>0</v>
      </c>
      <c r="R26" s="148">
        <f t="shared" si="3"/>
        <v>0</v>
      </c>
      <c r="S26" s="118">
        <f t="shared" si="0"/>
        <v>0</v>
      </c>
      <c r="T26" s="127"/>
      <c r="U26" s="118"/>
      <c r="V26" s="118"/>
      <c r="W26" s="149">
        <f t="shared" si="1"/>
        <v>0</v>
      </c>
      <c r="X26" s="127"/>
      <c r="Y26" s="120"/>
      <c r="Z26" s="120"/>
      <c r="AA26" s="120"/>
      <c r="AB26" s="120"/>
      <c r="AC26" s="120"/>
      <c r="AD26" s="120"/>
      <c r="AE26" s="120"/>
      <c r="AF26" s="120"/>
      <c r="AG26" s="120"/>
      <c r="AH26" s="120"/>
      <c r="AI26" s="120"/>
      <c r="AJ26" s="150">
        <f t="shared" si="4"/>
        <v>0</v>
      </c>
      <c r="AK26" s="127"/>
      <c r="AL26" s="134"/>
      <c r="AM26" s="134"/>
      <c r="AN26" s="134"/>
      <c r="AO26" s="121"/>
      <c r="AP26" s="203">
        <f t="shared" si="5"/>
        <v>0</v>
      </c>
      <c r="AQ26" s="127"/>
      <c r="AR26" s="207"/>
      <c r="AS26" s="207"/>
      <c r="AT26" s="207"/>
      <c r="AU26" s="207"/>
      <c r="AV26" s="127"/>
      <c r="AW26" s="127"/>
      <c r="AX26" s="119"/>
      <c r="AY26" s="127"/>
      <c r="AZ26" s="127"/>
      <c r="BA26" s="127"/>
      <c r="BB26" s="127"/>
      <c r="BC26" s="127"/>
      <c r="BD26" s="127"/>
      <c r="BE26" s="119"/>
      <c r="BF26" s="119"/>
      <c r="BG26" s="119"/>
      <c r="BH26" s="119"/>
      <c r="BI26" s="119"/>
      <c r="BJ26" s="119"/>
      <c r="BK26" s="119"/>
      <c r="BL26" s="127"/>
      <c r="BM26" s="127"/>
      <c r="BN26" s="135"/>
      <c r="BO26" s="127"/>
      <c r="BP26" s="135"/>
      <c r="BQ26" s="122"/>
      <c r="BR26" s="135"/>
      <c r="BS26" s="127"/>
      <c r="BT26" s="127"/>
      <c r="BU26" s="127"/>
      <c r="BV26" s="119"/>
      <c r="BW26" s="119"/>
      <c r="BX26" s="148">
        <f t="shared" si="6"/>
        <v>0</v>
      </c>
      <c r="BY26" s="148">
        <f t="shared" si="6"/>
        <v>0</v>
      </c>
      <c r="BZ26" s="127"/>
      <c r="CA26" s="123"/>
      <c r="CB26" s="119"/>
      <c r="CC26" s="120"/>
      <c r="CD26" s="119"/>
      <c r="CE26" s="121"/>
      <c r="CF26" s="119"/>
      <c r="CG26" s="202"/>
      <c r="CH26" s="119"/>
      <c r="CI26" s="125"/>
      <c r="CJ26" s="119"/>
      <c r="CK26" s="124"/>
    </row>
    <row r="27" spans="1:89" s="128" customFormat="1" ht="22.5" customHeight="1">
      <c r="A27" s="113" t="s">
        <v>126</v>
      </c>
      <c r="B27" s="129"/>
      <c r="C27" s="114"/>
      <c r="D27" s="131"/>
      <c r="E27" s="132"/>
      <c r="F27" s="133"/>
      <c r="G27" s="133"/>
      <c r="H27" s="133"/>
      <c r="I27" s="133"/>
      <c r="J27" s="133"/>
      <c r="K27" s="127"/>
      <c r="L27" s="127"/>
      <c r="M27" s="127"/>
      <c r="N27" s="127"/>
      <c r="O27" s="119"/>
      <c r="P27" s="119"/>
      <c r="Q27" s="148">
        <f t="shared" si="2"/>
        <v>0</v>
      </c>
      <c r="R27" s="148">
        <f t="shared" si="3"/>
        <v>0</v>
      </c>
      <c r="S27" s="118">
        <f t="shared" si="0"/>
        <v>0</v>
      </c>
      <c r="T27" s="127"/>
      <c r="U27" s="118"/>
      <c r="V27" s="118"/>
      <c r="W27" s="149">
        <f t="shared" si="1"/>
        <v>0</v>
      </c>
      <c r="X27" s="127"/>
      <c r="Y27" s="120"/>
      <c r="Z27" s="120"/>
      <c r="AA27" s="120"/>
      <c r="AB27" s="120"/>
      <c r="AC27" s="120"/>
      <c r="AD27" s="120"/>
      <c r="AE27" s="120"/>
      <c r="AF27" s="120"/>
      <c r="AG27" s="120"/>
      <c r="AH27" s="120"/>
      <c r="AI27" s="120"/>
      <c r="AJ27" s="150">
        <f t="shared" si="4"/>
        <v>0</v>
      </c>
      <c r="AK27" s="127"/>
      <c r="AL27" s="134"/>
      <c r="AM27" s="134"/>
      <c r="AN27" s="134"/>
      <c r="AO27" s="121"/>
      <c r="AP27" s="203">
        <f t="shared" si="5"/>
        <v>0</v>
      </c>
      <c r="AQ27" s="127"/>
      <c r="AR27" s="207"/>
      <c r="AS27" s="207"/>
      <c r="AT27" s="207"/>
      <c r="AU27" s="207"/>
      <c r="AV27" s="127"/>
      <c r="AW27" s="127"/>
      <c r="AX27" s="119"/>
      <c r="AY27" s="127"/>
      <c r="AZ27" s="127"/>
      <c r="BA27" s="127"/>
      <c r="BB27" s="127"/>
      <c r="BC27" s="127"/>
      <c r="BD27" s="127"/>
      <c r="BE27" s="119"/>
      <c r="BF27" s="119"/>
      <c r="BG27" s="119"/>
      <c r="BH27" s="119"/>
      <c r="BI27" s="119"/>
      <c r="BJ27" s="119"/>
      <c r="BK27" s="119"/>
      <c r="BL27" s="127"/>
      <c r="BM27" s="127"/>
      <c r="BN27" s="135"/>
      <c r="BO27" s="127"/>
      <c r="BP27" s="135"/>
      <c r="BQ27" s="122"/>
      <c r="BR27" s="135"/>
      <c r="BS27" s="127"/>
      <c r="BT27" s="127"/>
      <c r="BU27" s="127"/>
      <c r="BV27" s="119"/>
      <c r="BW27" s="119"/>
      <c r="BX27" s="148">
        <f t="shared" si="6"/>
        <v>0</v>
      </c>
      <c r="BY27" s="148">
        <f t="shared" si="6"/>
        <v>0</v>
      </c>
      <c r="BZ27" s="127"/>
      <c r="CA27" s="123"/>
      <c r="CB27" s="119"/>
      <c r="CC27" s="120"/>
      <c r="CD27" s="119"/>
      <c r="CE27" s="121"/>
      <c r="CF27" s="119"/>
      <c r="CG27" s="202"/>
      <c r="CH27" s="119"/>
      <c r="CI27" s="125"/>
      <c r="CJ27" s="119"/>
      <c r="CK27" s="124"/>
    </row>
    <row r="28" spans="1:89" s="128" customFormat="1" ht="22.5" customHeight="1">
      <c r="A28" s="113" t="s">
        <v>127</v>
      </c>
      <c r="B28" s="129"/>
      <c r="C28" s="114"/>
      <c r="D28" s="131"/>
      <c r="E28" s="132"/>
      <c r="F28" s="133"/>
      <c r="G28" s="133"/>
      <c r="H28" s="133"/>
      <c r="I28" s="133"/>
      <c r="J28" s="133"/>
      <c r="K28" s="127"/>
      <c r="L28" s="127"/>
      <c r="M28" s="127"/>
      <c r="N28" s="127"/>
      <c r="O28" s="119"/>
      <c r="P28" s="119"/>
      <c r="Q28" s="148">
        <f t="shared" si="2"/>
        <v>0</v>
      </c>
      <c r="R28" s="148">
        <f t="shared" si="3"/>
        <v>0</v>
      </c>
      <c r="S28" s="118">
        <f t="shared" si="0"/>
        <v>0</v>
      </c>
      <c r="T28" s="127"/>
      <c r="U28" s="118"/>
      <c r="V28" s="118"/>
      <c r="W28" s="149">
        <f t="shared" si="1"/>
        <v>0</v>
      </c>
      <c r="X28" s="127"/>
      <c r="Y28" s="120"/>
      <c r="Z28" s="120"/>
      <c r="AA28" s="120"/>
      <c r="AB28" s="120"/>
      <c r="AC28" s="120"/>
      <c r="AD28" s="120"/>
      <c r="AE28" s="120"/>
      <c r="AF28" s="120"/>
      <c r="AG28" s="120"/>
      <c r="AH28" s="120"/>
      <c r="AI28" s="120"/>
      <c r="AJ28" s="150">
        <f t="shared" si="4"/>
        <v>0</v>
      </c>
      <c r="AK28" s="127"/>
      <c r="AL28" s="134"/>
      <c r="AM28" s="134"/>
      <c r="AN28" s="134"/>
      <c r="AO28" s="121"/>
      <c r="AP28" s="203">
        <f t="shared" si="5"/>
        <v>0</v>
      </c>
      <c r="AQ28" s="127"/>
      <c r="AR28" s="207"/>
      <c r="AS28" s="207"/>
      <c r="AT28" s="207"/>
      <c r="AU28" s="207"/>
      <c r="AV28" s="127"/>
      <c r="AW28" s="127"/>
      <c r="AX28" s="119"/>
      <c r="AY28" s="127"/>
      <c r="AZ28" s="127"/>
      <c r="BA28" s="127"/>
      <c r="BB28" s="127"/>
      <c r="BC28" s="127"/>
      <c r="BD28" s="127"/>
      <c r="BE28" s="119"/>
      <c r="BF28" s="119"/>
      <c r="BG28" s="119"/>
      <c r="BH28" s="119"/>
      <c r="BI28" s="119"/>
      <c r="BJ28" s="119"/>
      <c r="BK28" s="119"/>
      <c r="BL28" s="127"/>
      <c r="BM28" s="127"/>
      <c r="BN28" s="135"/>
      <c r="BO28" s="127"/>
      <c r="BP28" s="135"/>
      <c r="BQ28" s="122"/>
      <c r="BR28" s="135"/>
      <c r="BS28" s="127"/>
      <c r="BT28" s="127"/>
      <c r="BU28" s="127"/>
      <c r="BV28" s="119"/>
      <c r="BW28" s="119"/>
      <c r="BX28" s="148">
        <f t="shared" si="6"/>
        <v>0</v>
      </c>
      <c r="BY28" s="148">
        <f t="shared" si="6"/>
        <v>0</v>
      </c>
      <c r="BZ28" s="127"/>
      <c r="CA28" s="123"/>
      <c r="CB28" s="119"/>
      <c r="CC28" s="120"/>
      <c r="CD28" s="119"/>
      <c r="CE28" s="121"/>
      <c r="CF28" s="119"/>
      <c r="CG28" s="202"/>
      <c r="CH28" s="119"/>
      <c r="CI28" s="125"/>
      <c r="CJ28" s="119"/>
      <c r="CK28" s="124"/>
    </row>
    <row r="29" spans="1:89" s="128" customFormat="1" ht="22.5" customHeight="1">
      <c r="A29" s="113" t="s">
        <v>128</v>
      </c>
      <c r="B29" s="129"/>
      <c r="C29" s="114"/>
      <c r="D29" s="131"/>
      <c r="E29" s="132"/>
      <c r="F29" s="133"/>
      <c r="G29" s="133"/>
      <c r="H29" s="133"/>
      <c r="I29" s="133"/>
      <c r="J29" s="133"/>
      <c r="K29" s="127"/>
      <c r="L29" s="127"/>
      <c r="M29" s="127"/>
      <c r="N29" s="127"/>
      <c r="O29" s="119"/>
      <c r="P29" s="119"/>
      <c r="Q29" s="148">
        <f t="shared" si="2"/>
        <v>0</v>
      </c>
      <c r="R29" s="148">
        <f t="shared" si="3"/>
        <v>0</v>
      </c>
      <c r="S29" s="118">
        <f t="shared" si="0"/>
        <v>0</v>
      </c>
      <c r="T29" s="127"/>
      <c r="U29" s="118"/>
      <c r="V29" s="118"/>
      <c r="W29" s="149">
        <f t="shared" si="1"/>
        <v>0</v>
      </c>
      <c r="X29" s="127"/>
      <c r="Y29" s="120"/>
      <c r="Z29" s="120"/>
      <c r="AA29" s="120"/>
      <c r="AB29" s="120"/>
      <c r="AC29" s="120"/>
      <c r="AD29" s="120"/>
      <c r="AE29" s="120"/>
      <c r="AF29" s="120"/>
      <c r="AG29" s="120"/>
      <c r="AH29" s="120"/>
      <c r="AI29" s="120"/>
      <c r="AJ29" s="150">
        <f t="shared" si="4"/>
        <v>0</v>
      </c>
      <c r="AK29" s="127"/>
      <c r="AL29" s="134"/>
      <c r="AM29" s="134"/>
      <c r="AN29" s="134"/>
      <c r="AO29" s="121"/>
      <c r="AP29" s="203">
        <f t="shared" si="5"/>
        <v>0</v>
      </c>
      <c r="AQ29" s="127"/>
      <c r="AR29" s="207"/>
      <c r="AS29" s="207"/>
      <c r="AT29" s="207"/>
      <c r="AU29" s="207"/>
      <c r="AV29" s="127"/>
      <c r="AW29" s="127"/>
      <c r="AX29" s="119"/>
      <c r="AY29" s="127"/>
      <c r="AZ29" s="127"/>
      <c r="BA29" s="127"/>
      <c r="BB29" s="127"/>
      <c r="BC29" s="127"/>
      <c r="BD29" s="127"/>
      <c r="BE29" s="119"/>
      <c r="BF29" s="119"/>
      <c r="BG29" s="119"/>
      <c r="BH29" s="119"/>
      <c r="BI29" s="119"/>
      <c r="BJ29" s="119"/>
      <c r="BK29" s="119"/>
      <c r="BL29" s="127"/>
      <c r="BM29" s="127"/>
      <c r="BN29" s="135"/>
      <c r="BO29" s="127"/>
      <c r="BP29" s="135"/>
      <c r="BQ29" s="122"/>
      <c r="BR29" s="135"/>
      <c r="BS29" s="127"/>
      <c r="BT29" s="127"/>
      <c r="BU29" s="127"/>
      <c r="BV29" s="119"/>
      <c r="BW29" s="119"/>
      <c r="BX29" s="148">
        <f t="shared" si="6"/>
        <v>0</v>
      </c>
      <c r="BY29" s="148">
        <f t="shared" si="6"/>
        <v>0</v>
      </c>
      <c r="BZ29" s="127"/>
      <c r="CA29" s="123"/>
      <c r="CB29" s="119"/>
      <c r="CC29" s="120"/>
      <c r="CD29" s="119"/>
      <c r="CE29" s="121"/>
      <c r="CF29" s="119"/>
      <c r="CG29" s="202"/>
      <c r="CH29" s="119"/>
      <c r="CI29" s="125"/>
      <c r="CJ29" s="119"/>
      <c r="CK29" s="124"/>
    </row>
    <row r="30" spans="1:89" s="128" customFormat="1" ht="22.5" customHeight="1">
      <c r="A30" s="113" t="s">
        <v>129</v>
      </c>
      <c r="B30" s="129"/>
      <c r="C30" s="114"/>
      <c r="D30" s="131"/>
      <c r="E30" s="132"/>
      <c r="F30" s="133"/>
      <c r="G30" s="133"/>
      <c r="H30" s="133"/>
      <c r="I30" s="133"/>
      <c r="J30" s="133"/>
      <c r="K30" s="127"/>
      <c r="L30" s="127"/>
      <c r="M30" s="127"/>
      <c r="N30" s="127"/>
      <c r="O30" s="119"/>
      <c r="P30" s="119"/>
      <c r="Q30" s="148">
        <f t="shared" si="2"/>
        <v>0</v>
      </c>
      <c r="R30" s="148">
        <f t="shared" si="3"/>
        <v>0</v>
      </c>
      <c r="S30" s="118">
        <f t="shared" si="0"/>
        <v>0</v>
      </c>
      <c r="T30" s="127"/>
      <c r="U30" s="118"/>
      <c r="V30" s="118"/>
      <c r="W30" s="149">
        <f t="shared" si="1"/>
        <v>0</v>
      </c>
      <c r="X30" s="127"/>
      <c r="Y30" s="120"/>
      <c r="Z30" s="120"/>
      <c r="AA30" s="120"/>
      <c r="AB30" s="120"/>
      <c r="AC30" s="120"/>
      <c r="AD30" s="120"/>
      <c r="AE30" s="120"/>
      <c r="AF30" s="120"/>
      <c r="AG30" s="120"/>
      <c r="AH30" s="120"/>
      <c r="AI30" s="120"/>
      <c r="AJ30" s="150">
        <f t="shared" si="4"/>
        <v>0</v>
      </c>
      <c r="AK30" s="127"/>
      <c r="AL30" s="134"/>
      <c r="AM30" s="134"/>
      <c r="AN30" s="134"/>
      <c r="AO30" s="121"/>
      <c r="AP30" s="203">
        <f t="shared" si="5"/>
        <v>0</v>
      </c>
      <c r="AQ30" s="127"/>
      <c r="AR30" s="207"/>
      <c r="AS30" s="207"/>
      <c r="AT30" s="207"/>
      <c r="AU30" s="207"/>
      <c r="AV30" s="127"/>
      <c r="AW30" s="127"/>
      <c r="AX30" s="119"/>
      <c r="AY30" s="127"/>
      <c r="AZ30" s="127"/>
      <c r="BA30" s="127"/>
      <c r="BB30" s="127"/>
      <c r="BC30" s="127"/>
      <c r="BD30" s="127"/>
      <c r="BE30" s="119"/>
      <c r="BF30" s="119"/>
      <c r="BG30" s="119"/>
      <c r="BH30" s="119"/>
      <c r="BI30" s="119"/>
      <c r="BJ30" s="119"/>
      <c r="BK30" s="119"/>
      <c r="BL30" s="127"/>
      <c r="BM30" s="127"/>
      <c r="BN30" s="135"/>
      <c r="BO30" s="127"/>
      <c r="BP30" s="135"/>
      <c r="BQ30" s="122"/>
      <c r="BR30" s="135"/>
      <c r="BS30" s="127"/>
      <c r="BT30" s="127"/>
      <c r="BU30" s="127"/>
      <c r="BV30" s="119"/>
      <c r="BW30" s="119"/>
      <c r="BX30" s="148">
        <f t="shared" si="6"/>
        <v>0</v>
      </c>
      <c r="BY30" s="148">
        <f t="shared" si="6"/>
        <v>0</v>
      </c>
      <c r="BZ30" s="127"/>
      <c r="CA30" s="123"/>
      <c r="CB30" s="119"/>
      <c r="CC30" s="120"/>
      <c r="CD30" s="119"/>
      <c r="CE30" s="121"/>
      <c r="CF30" s="119"/>
      <c r="CG30" s="202"/>
      <c r="CH30" s="119"/>
      <c r="CI30" s="125"/>
      <c r="CJ30" s="119"/>
      <c r="CK30" s="124"/>
    </row>
    <row r="31" spans="1:89" s="128" customFormat="1" ht="22.5" customHeight="1">
      <c r="A31" s="113" t="s">
        <v>130</v>
      </c>
      <c r="B31" s="129"/>
      <c r="C31" s="114"/>
      <c r="D31" s="131"/>
      <c r="E31" s="132"/>
      <c r="F31" s="133"/>
      <c r="G31" s="133"/>
      <c r="H31" s="133"/>
      <c r="I31" s="133"/>
      <c r="J31" s="133"/>
      <c r="K31" s="127"/>
      <c r="L31" s="127"/>
      <c r="M31" s="127"/>
      <c r="N31" s="127"/>
      <c r="O31" s="119"/>
      <c r="P31" s="119"/>
      <c r="Q31" s="148">
        <f t="shared" si="2"/>
        <v>0</v>
      </c>
      <c r="R31" s="148">
        <f t="shared" si="3"/>
        <v>0</v>
      </c>
      <c r="S31" s="118">
        <f t="shared" si="0"/>
        <v>0</v>
      </c>
      <c r="T31" s="127"/>
      <c r="U31" s="118"/>
      <c r="V31" s="118"/>
      <c r="W31" s="149">
        <f t="shared" si="1"/>
        <v>0</v>
      </c>
      <c r="X31" s="127"/>
      <c r="Y31" s="120"/>
      <c r="Z31" s="120"/>
      <c r="AA31" s="120"/>
      <c r="AB31" s="120"/>
      <c r="AC31" s="120"/>
      <c r="AD31" s="120"/>
      <c r="AE31" s="120"/>
      <c r="AF31" s="120"/>
      <c r="AG31" s="120"/>
      <c r="AH31" s="120"/>
      <c r="AI31" s="120"/>
      <c r="AJ31" s="150">
        <f t="shared" si="4"/>
        <v>0</v>
      </c>
      <c r="AK31" s="127"/>
      <c r="AL31" s="134"/>
      <c r="AM31" s="134"/>
      <c r="AN31" s="134"/>
      <c r="AO31" s="121"/>
      <c r="AP31" s="203">
        <f t="shared" si="5"/>
        <v>0</v>
      </c>
      <c r="AQ31" s="127"/>
      <c r="AR31" s="207"/>
      <c r="AS31" s="207"/>
      <c r="AT31" s="207"/>
      <c r="AU31" s="207"/>
      <c r="AV31" s="127"/>
      <c r="AW31" s="127"/>
      <c r="AX31" s="119"/>
      <c r="AY31" s="127"/>
      <c r="AZ31" s="127"/>
      <c r="BA31" s="127"/>
      <c r="BB31" s="127"/>
      <c r="BC31" s="127"/>
      <c r="BD31" s="127"/>
      <c r="BE31" s="119"/>
      <c r="BF31" s="119"/>
      <c r="BG31" s="119"/>
      <c r="BH31" s="119"/>
      <c r="BI31" s="119"/>
      <c r="BJ31" s="119"/>
      <c r="BK31" s="119"/>
      <c r="BL31" s="127"/>
      <c r="BM31" s="127"/>
      <c r="BN31" s="135"/>
      <c r="BO31" s="127"/>
      <c r="BP31" s="135"/>
      <c r="BQ31" s="122"/>
      <c r="BR31" s="135"/>
      <c r="BS31" s="127"/>
      <c r="BT31" s="127"/>
      <c r="BU31" s="127"/>
      <c r="BV31" s="119"/>
      <c r="BW31" s="119"/>
      <c r="BX31" s="148">
        <f t="shared" si="6"/>
        <v>0</v>
      </c>
      <c r="BY31" s="148">
        <f t="shared" si="6"/>
        <v>0</v>
      </c>
      <c r="BZ31" s="127"/>
      <c r="CA31" s="123"/>
      <c r="CB31" s="119"/>
      <c r="CC31" s="120"/>
      <c r="CD31" s="119"/>
      <c r="CE31" s="121"/>
      <c r="CF31" s="119"/>
      <c r="CG31" s="202"/>
      <c r="CH31" s="119"/>
      <c r="CI31" s="125"/>
      <c r="CJ31" s="119"/>
      <c r="CK31" s="124"/>
    </row>
    <row r="32" spans="1:89" s="128" customFormat="1" ht="22.5" customHeight="1">
      <c r="A32" s="113" t="s">
        <v>131</v>
      </c>
      <c r="B32" s="129"/>
      <c r="C32" s="114"/>
      <c r="D32" s="131"/>
      <c r="E32" s="132"/>
      <c r="F32" s="133"/>
      <c r="G32" s="133"/>
      <c r="H32" s="133"/>
      <c r="I32" s="133"/>
      <c r="J32" s="133"/>
      <c r="K32" s="127"/>
      <c r="L32" s="127"/>
      <c r="M32" s="127"/>
      <c r="N32" s="127"/>
      <c r="O32" s="119"/>
      <c r="P32" s="119"/>
      <c r="Q32" s="148">
        <f t="shared" si="2"/>
        <v>0</v>
      </c>
      <c r="R32" s="148">
        <f t="shared" si="3"/>
        <v>0</v>
      </c>
      <c r="S32" s="118">
        <f t="shared" si="0"/>
        <v>0</v>
      </c>
      <c r="T32" s="127"/>
      <c r="U32" s="118"/>
      <c r="V32" s="118"/>
      <c r="W32" s="149">
        <f t="shared" si="1"/>
        <v>0</v>
      </c>
      <c r="X32" s="127"/>
      <c r="Y32" s="120"/>
      <c r="Z32" s="120"/>
      <c r="AA32" s="120"/>
      <c r="AB32" s="120"/>
      <c r="AC32" s="120"/>
      <c r="AD32" s="120"/>
      <c r="AE32" s="120"/>
      <c r="AF32" s="120"/>
      <c r="AG32" s="120"/>
      <c r="AH32" s="120"/>
      <c r="AI32" s="120"/>
      <c r="AJ32" s="150">
        <f t="shared" si="4"/>
        <v>0</v>
      </c>
      <c r="AK32" s="127"/>
      <c r="AL32" s="134"/>
      <c r="AM32" s="134"/>
      <c r="AN32" s="134"/>
      <c r="AO32" s="121"/>
      <c r="AP32" s="203">
        <f t="shared" si="5"/>
        <v>0</v>
      </c>
      <c r="AQ32" s="127"/>
      <c r="AR32" s="207"/>
      <c r="AS32" s="207"/>
      <c r="AT32" s="207"/>
      <c r="AU32" s="207"/>
      <c r="AV32" s="127"/>
      <c r="AW32" s="127"/>
      <c r="AX32" s="119"/>
      <c r="AY32" s="127"/>
      <c r="AZ32" s="127"/>
      <c r="BA32" s="127"/>
      <c r="BB32" s="127"/>
      <c r="BC32" s="127"/>
      <c r="BD32" s="127"/>
      <c r="BE32" s="119"/>
      <c r="BF32" s="119"/>
      <c r="BG32" s="119"/>
      <c r="BH32" s="119"/>
      <c r="BI32" s="119"/>
      <c r="BJ32" s="119"/>
      <c r="BK32" s="119"/>
      <c r="BL32" s="127"/>
      <c r="BM32" s="127"/>
      <c r="BN32" s="135"/>
      <c r="BO32" s="127"/>
      <c r="BP32" s="135"/>
      <c r="BQ32" s="122"/>
      <c r="BR32" s="135"/>
      <c r="BS32" s="127"/>
      <c r="BT32" s="127"/>
      <c r="BU32" s="127"/>
      <c r="BV32" s="119"/>
      <c r="BW32" s="119"/>
      <c r="BX32" s="148">
        <f t="shared" si="6"/>
        <v>0</v>
      </c>
      <c r="BY32" s="148">
        <f t="shared" si="6"/>
        <v>0</v>
      </c>
      <c r="BZ32" s="127"/>
      <c r="CA32" s="123"/>
      <c r="CB32" s="119"/>
      <c r="CC32" s="120"/>
      <c r="CD32" s="119"/>
      <c r="CE32" s="121"/>
      <c r="CF32" s="119"/>
      <c r="CG32" s="202"/>
      <c r="CH32" s="119"/>
      <c r="CI32" s="125"/>
      <c r="CJ32" s="119"/>
      <c r="CK32" s="124"/>
    </row>
    <row r="33" spans="1:89" s="128" customFormat="1" ht="22.5" customHeight="1">
      <c r="A33" s="113" t="s">
        <v>132</v>
      </c>
      <c r="B33" s="129"/>
      <c r="C33" s="114"/>
      <c r="D33" s="131"/>
      <c r="E33" s="132"/>
      <c r="F33" s="133"/>
      <c r="G33" s="133"/>
      <c r="H33" s="133"/>
      <c r="I33" s="133"/>
      <c r="J33" s="133"/>
      <c r="K33" s="127"/>
      <c r="L33" s="127"/>
      <c r="M33" s="127"/>
      <c r="N33" s="127"/>
      <c r="O33" s="119"/>
      <c r="P33" s="119"/>
      <c r="Q33" s="148">
        <f t="shared" si="2"/>
        <v>0</v>
      </c>
      <c r="R33" s="148">
        <f t="shared" si="3"/>
        <v>0</v>
      </c>
      <c r="S33" s="118">
        <f t="shared" si="0"/>
        <v>0</v>
      </c>
      <c r="T33" s="127"/>
      <c r="U33" s="118"/>
      <c r="V33" s="118"/>
      <c r="W33" s="149">
        <f t="shared" si="1"/>
        <v>0</v>
      </c>
      <c r="X33" s="127"/>
      <c r="Y33" s="120"/>
      <c r="Z33" s="120"/>
      <c r="AA33" s="120"/>
      <c r="AB33" s="120"/>
      <c r="AC33" s="120"/>
      <c r="AD33" s="120"/>
      <c r="AE33" s="120"/>
      <c r="AF33" s="120"/>
      <c r="AG33" s="120"/>
      <c r="AH33" s="120"/>
      <c r="AI33" s="120"/>
      <c r="AJ33" s="150">
        <f t="shared" si="4"/>
        <v>0</v>
      </c>
      <c r="AK33" s="127"/>
      <c r="AL33" s="134"/>
      <c r="AM33" s="134"/>
      <c r="AN33" s="134"/>
      <c r="AO33" s="121"/>
      <c r="AP33" s="203">
        <f t="shared" si="5"/>
        <v>0</v>
      </c>
      <c r="AQ33" s="127"/>
      <c r="AR33" s="207"/>
      <c r="AS33" s="207"/>
      <c r="AT33" s="207"/>
      <c r="AU33" s="207"/>
      <c r="AV33" s="127"/>
      <c r="AW33" s="127"/>
      <c r="AX33" s="119"/>
      <c r="AY33" s="127"/>
      <c r="AZ33" s="127"/>
      <c r="BA33" s="127"/>
      <c r="BB33" s="127"/>
      <c r="BC33" s="127"/>
      <c r="BD33" s="127"/>
      <c r="BE33" s="119"/>
      <c r="BF33" s="119"/>
      <c r="BG33" s="119"/>
      <c r="BH33" s="119"/>
      <c r="BI33" s="119"/>
      <c r="BJ33" s="119"/>
      <c r="BK33" s="119"/>
      <c r="BL33" s="127"/>
      <c r="BM33" s="127"/>
      <c r="BN33" s="135"/>
      <c r="BO33" s="127"/>
      <c r="BP33" s="135"/>
      <c r="BQ33" s="122"/>
      <c r="BR33" s="135"/>
      <c r="BS33" s="127"/>
      <c r="BT33" s="127"/>
      <c r="BU33" s="127"/>
      <c r="BV33" s="119"/>
      <c r="BW33" s="119"/>
      <c r="BX33" s="148">
        <f t="shared" si="6"/>
        <v>0</v>
      </c>
      <c r="BY33" s="148">
        <f t="shared" si="6"/>
        <v>0</v>
      </c>
      <c r="BZ33" s="127"/>
      <c r="CA33" s="123"/>
      <c r="CB33" s="119"/>
      <c r="CC33" s="120"/>
      <c r="CD33" s="119"/>
      <c r="CE33" s="121"/>
      <c r="CF33" s="119"/>
      <c r="CG33" s="202"/>
      <c r="CH33" s="119"/>
      <c r="CI33" s="125"/>
      <c r="CJ33" s="119"/>
      <c r="CK33" s="124"/>
    </row>
    <row r="34" spans="1:89" s="128" customFormat="1" ht="22.5" customHeight="1">
      <c r="A34" s="113" t="s">
        <v>133</v>
      </c>
      <c r="B34" s="129"/>
      <c r="C34" s="114"/>
      <c r="D34" s="131"/>
      <c r="E34" s="132"/>
      <c r="F34" s="133"/>
      <c r="G34" s="133"/>
      <c r="H34" s="133"/>
      <c r="I34" s="133"/>
      <c r="J34" s="133"/>
      <c r="K34" s="127"/>
      <c r="L34" s="127"/>
      <c r="M34" s="127"/>
      <c r="N34" s="127"/>
      <c r="O34" s="119"/>
      <c r="P34" s="119"/>
      <c r="Q34" s="148">
        <f t="shared" si="2"/>
        <v>0</v>
      </c>
      <c r="R34" s="148">
        <f t="shared" si="3"/>
        <v>0</v>
      </c>
      <c r="S34" s="118">
        <f t="shared" si="0"/>
        <v>0</v>
      </c>
      <c r="T34" s="127"/>
      <c r="U34" s="118"/>
      <c r="V34" s="118"/>
      <c r="W34" s="149">
        <f t="shared" si="1"/>
        <v>0</v>
      </c>
      <c r="X34" s="127"/>
      <c r="Y34" s="120"/>
      <c r="Z34" s="120"/>
      <c r="AA34" s="120"/>
      <c r="AB34" s="120"/>
      <c r="AC34" s="120"/>
      <c r="AD34" s="120"/>
      <c r="AE34" s="120"/>
      <c r="AF34" s="120"/>
      <c r="AG34" s="120"/>
      <c r="AH34" s="120"/>
      <c r="AI34" s="120"/>
      <c r="AJ34" s="150">
        <f t="shared" si="4"/>
        <v>0</v>
      </c>
      <c r="AK34" s="127"/>
      <c r="AL34" s="134"/>
      <c r="AM34" s="134"/>
      <c r="AN34" s="134"/>
      <c r="AO34" s="121"/>
      <c r="AP34" s="203">
        <f t="shared" si="5"/>
        <v>0</v>
      </c>
      <c r="AQ34" s="127"/>
      <c r="AR34" s="207"/>
      <c r="AS34" s="207"/>
      <c r="AT34" s="207"/>
      <c r="AU34" s="207"/>
      <c r="AV34" s="127"/>
      <c r="AW34" s="127"/>
      <c r="AX34" s="119"/>
      <c r="AY34" s="127"/>
      <c r="AZ34" s="127"/>
      <c r="BA34" s="127"/>
      <c r="BB34" s="127"/>
      <c r="BC34" s="127"/>
      <c r="BD34" s="127"/>
      <c r="BE34" s="119"/>
      <c r="BF34" s="119"/>
      <c r="BG34" s="119"/>
      <c r="BH34" s="119"/>
      <c r="BI34" s="119"/>
      <c r="BJ34" s="119"/>
      <c r="BK34" s="119"/>
      <c r="BL34" s="127"/>
      <c r="BM34" s="127"/>
      <c r="BN34" s="135"/>
      <c r="BO34" s="127"/>
      <c r="BP34" s="135"/>
      <c r="BQ34" s="122"/>
      <c r="BR34" s="135"/>
      <c r="BS34" s="127"/>
      <c r="BT34" s="127"/>
      <c r="BU34" s="127"/>
      <c r="BV34" s="119"/>
      <c r="BW34" s="119"/>
      <c r="BX34" s="148">
        <f t="shared" si="6"/>
        <v>0</v>
      </c>
      <c r="BY34" s="148">
        <f t="shared" si="6"/>
        <v>0</v>
      </c>
      <c r="BZ34" s="127"/>
      <c r="CA34" s="123"/>
      <c r="CB34" s="119"/>
      <c r="CC34" s="120"/>
      <c r="CD34" s="119"/>
      <c r="CE34" s="121"/>
      <c r="CF34" s="119"/>
      <c r="CG34" s="202"/>
      <c r="CH34" s="119"/>
      <c r="CI34" s="125"/>
      <c r="CJ34" s="119"/>
      <c r="CK34" s="124"/>
    </row>
    <row r="35" spans="1:89" s="128" customFormat="1" ht="22.5" customHeight="1">
      <c r="A35" s="113" t="s">
        <v>140</v>
      </c>
      <c r="B35" s="129"/>
      <c r="C35" s="114"/>
      <c r="D35" s="131"/>
      <c r="E35" s="132"/>
      <c r="F35" s="133"/>
      <c r="G35" s="133"/>
      <c r="H35" s="133"/>
      <c r="I35" s="133"/>
      <c r="J35" s="133"/>
      <c r="K35" s="127"/>
      <c r="L35" s="127"/>
      <c r="M35" s="127"/>
      <c r="N35" s="127"/>
      <c r="O35" s="119"/>
      <c r="P35" s="119"/>
      <c r="Q35" s="148">
        <f t="shared" si="2"/>
        <v>0</v>
      </c>
      <c r="R35" s="148">
        <f t="shared" si="3"/>
        <v>0</v>
      </c>
      <c r="S35" s="118">
        <f t="shared" si="0"/>
        <v>0</v>
      </c>
      <c r="T35" s="127"/>
      <c r="U35" s="118"/>
      <c r="V35" s="118"/>
      <c r="W35" s="149">
        <f t="shared" si="1"/>
        <v>0</v>
      </c>
      <c r="X35" s="127"/>
      <c r="Y35" s="120"/>
      <c r="Z35" s="120"/>
      <c r="AA35" s="120"/>
      <c r="AB35" s="120"/>
      <c r="AC35" s="120"/>
      <c r="AD35" s="120"/>
      <c r="AE35" s="120"/>
      <c r="AF35" s="120"/>
      <c r="AG35" s="120"/>
      <c r="AH35" s="120"/>
      <c r="AI35" s="120"/>
      <c r="AJ35" s="150">
        <f t="shared" si="4"/>
        <v>0</v>
      </c>
      <c r="AK35" s="127"/>
      <c r="AL35" s="134"/>
      <c r="AM35" s="134"/>
      <c r="AN35" s="134"/>
      <c r="AO35" s="121"/>
      <c r="AP35" s="203">
        <f t="shared" si="5"/>
        <v>0</v>
      </c>
      <c r="AQ35" s="127"/>
      <c r="AR35" s="207"/>
      <c r="AS35" s="207"/>
      <c r="AT35" s="207"/>
      <c r="AU35" s="207"/>
      <c r="AV35" s="127"/>
      <c r="AW35" s="127"/>
      <c r="AX35" s="119"/>
      <c r="AY35" s="127"/>
      <c r="AZ35" s="127"/>
      <c r="BA35" s="127"/>
      <c r="BB35" s="127"/>
      <c r="BC35" s="127"/>
      <c r="BD35" s="127"/>
      <c r="BE35" s="119"/>
      <c r="BF35" s="119"/>
      <c r="BG35" s="119"/>
      <c r="BH35" s="119"/>
      <c r="BI35" s="119"/>
      <c r="BJ35" s="119"/>
      <c r="BK35" s="119"/>
      <c r="BL35" s="127"/>
      <c r="BM35" s="127"/>
      <c r="BN35" s="135"/>
      <c r="BO35" s="127"/>
      <c r="BP35" s="135"/>
      <c r="BQ35" s="122"/>
      <c r="BR35" s="135"/>
      <c r="BS35" s="127"/>
      <c r="BT35" s="127"/>
      <c r="BU35" s="127"/>
      <c r="BV35" s="119"/>
      <c r="BW35" s="119"/>
      <c r="BX35" s="148">
        <f t="shared" si="6"/>
        <v>0</v>
      </c>
      <c r="BY35" s="148">
        <f t="shared" si="6"/>
        <v>0</v>
      </c>
      <c r="BZ35" s="127"/>
      <c r="CA35" s="123"/>
      <c r="CB35" s="119"/>
      <c r="CC35" s="120"/>
      <c r="CD35" s="119"/>
      <c r="CE35" s="121"/>
      <c r="CF35" s="119"/>
      <c r="CG35" s="202"/>
      <c r="CH35" s="119"/>
      <c r="CI35" s="125"/>
      <c r="CJ35" s="119"/>
      <c r="CK35" s="124"/>
    </row>
    <row r="36" spans="1:89" s="128" customFormat="1" ht="22.5" customHeight="1">
      <c r="A36" s="113" t="s">
        <v>141</v>
      </c>
      <c r="B36" s="129"/>
      <c r="C36" s="114"/>
      <c r="D36" s="131"/>
      <c r="E36" s="132"/>
      <c r="F36" s="133"/>
      <c r="G36" s="133"/>
      <c r="H36" s="133"/>
      <c r="I36" s="133"/>
      <c r="J36" s="133"/>
      <c r="K36" s="127"/>
      <c r="L36" s="127"/>
      <c r="M36" s="127"/>
      <c r="N36" s="127"/>
      <c r="O36" s="119"/>
      <c r="P36" s="119"/>
      <c r="Q36" s="148">
        <f t="shared" si="2"/>
        <v>0</v>
      </c>
      <c r="R36" s="148">
        <f t="shared" si="3"/>
        <v>0</v>
      </c>
      <c r="S36" s="118">
        <f t="shared" si="0"/>
        <v>0</v>
      </c>
      <c r="T36" s="127"/>
      <c r="U36" s="118"/>
      <c r="V36" s="118"/>
      <c r="W36" s="149">
        <f t="shared" si="1"/>
        <v>0</v>
      </c>
      <c r="X36" s="127"/>
      <c r="Y36" s="120"/>
      <c r="Z36" s="120"/>
      <c r="AA36" s="120"/>
      <c r="AB36" s="120"/>
      <c r="AC36" s="120"/>
      <c r="AD36" s="120"/>
      <c r="AE36" s="120"/>
      <c r="AF36" s="120"/>
      <c r="AG36" s="120"/>
      <c r="AH36" s="120"/>
      <c r="AI36" s="120"/>
      <c r="AJ36" s="150">
        <f t="shared" si="4"/>
        <v>0</v>
      </c>
      <c r="AK36" s="127"/>
      <c r="AL36" s="134"/>
      <c r="AM36" s="134"/>
      <c r="AN36" s="134"/>
      <c r="AO36" s="121"/>
      <c r="AP36" s="203">
        <f t="shared" si="5"/>
        <v>0</v>
      </c>
      <c r="AQ36" s="127"/>
      <c r="AR36" s="207"/>
      <c r="AS36" s="207"/>
      <c r="AT36" s="207"/>
      <c r="AU36" s="207"/>
      <c r="AV36" s="127"/>
      <c r="AW36" s="127"/>
      <c r="AX36" s="119"/>
      <c r="AY36" s="127"/>
      <c r="AZ36" s="127"/>
      <c r="BA36" s="127"/>
      <c r="BB36" s="127"/>
      <c r="BC36" s="127"/>
      <c r="BD36" s="127"/>
      <c r="BE36" s="119"/>
      <c r="BF36" s="119"/>
      <c r="BG36" s="119"/>
      <c r="BH36" s="119"/>
      <c r="BI36" s="119"/>
      <c r="BJ36" s="119"/>
      <c r="BK36" s="119"/>
      <c r="BL36" s="127"/>
      <c r="BM36" s="127"/>
      <c r="BN36" s="135"/>
      <c r="BO36" s="127"/>
      <c r="BP36" s="135"/>
      <c r="BQ36" s="122"/>
      <c r="BR36" s="135"/>
      <c r="BS36" s="127"/>
      <c r="BT36" s="127"/>
      <c r="BU36" s="127"/>
      <c r="BV36" s="119"/>
      <c r="BW36" s="119"/>
      <c r="BX36" s="148">
        <f t="shared" si="6"/>
        <v>0</v>
      </c>
      <c r="BY36" s="148">
        <f t="shared" si="6"/>
        <v>0</v>
      </c>
      <c r="BZ36" s="127"/>
      <c r="CA36" s="123"/>
      <c r="CB36" s="119"/>
      <c r="CC36" s="120"/>
      <c r="CD36" s="119"/>
      <c r="CE36" s="121"/>
      <c r="CF36" s="119"/>
      <c r="CG36" s="202"/>
      <c r="CH36" s="119"/>
      <c r="CI36" s="125"/>
      <c r="CJ36" s="119"/>
      <c r="CK36" s="124"/>
    </row>
    <row r="37" spans="1:89" s="128" customFormat="1" ht="22.5" customHeight="1">
      <c r="A37" s="113" t="s">
        <v>142</v>
      </c>
      <c r="B37" s="129"/>
      <c r="C37" s="114"/>
      <c r="D37" s="131"/>
      <c r="E37" s="132"/>
      <c r="F37" s="133"/>
      <c r="G37" s="133"/>
      <c r="H37" s="133"/>
      <c r="I37" s="133"/>
      <c r="J37" s="133"/>
      <c r="K37" s="127"/>
      <c r="L37" s="127"/>
      <c r="M37" s="127"/>
      <c r="N37" s="127"/>
      <c r="O37" s="119"/>
      <c r="P37" s="119"/>
      <c r="Q37" s="148">
        <f t="shared" si="2"/>
        <v>0</v>
      </c>
      <c r="R37" s="148">
        <f t="shared" si="3"/>
        <v>0</v>
      </c>
      <c r="S37" s="118">
        <f t="shared" si="0"/>
        <v>0</v>
      </c>
      <c r="T37" s="127"/>
      <c r="U37" s="118"/>
      <c r="V37" s="118"/>
      <c r="W37" s="149">
        <f t="shared" si="1"/>
        <v>0</v>
      </c>
      <c r="X37" s="127"/>
      <c r="Y37" s="120"/>
      <c r="Z37" s="120"/>
      <c r="AA37" s="120"/>
      <c r="AB37" s="120"/>
      <c r="AC37" s="120"/>
      <c r="AD37" s="120"/>
      <c r="AE37" s="120"/>
      <c r="AF37" s="120"/>
      <c r="AG37" s="120"/>
      <c r="AH37" s="120"/>
      <c r="AI37" s="120"/>
      <c r="AJ37" s="150">
        <f t="shared" si="4"/>
        <v>0</v>
      </c>
      <c r="AK37" s="127"/>
      <c r="AL37" s="134"/>
      <c r="AM37" s="134"/>
      <c r="AN37" s="134"/>
      <c r="AO37" s="121"/>
      <c r="AP37" s="203">
        <f t="shared" si="5"/>
        <v>0</v>
      </c>
      <c r="AQ37" s="127"/>
      <c r="AR37" s="207"/>
      <c r="AS37" s="207"/>
      <c r="AT37" s="207"/>
      <c r="AU37" s="207"/>
      <c r="AV37" s="127"/>
      <c r="AW37" s="127"/>
      <c r="AX37" s="119"/>
      <c r="AY37" s="127"/>
      <c r="AZ37" s="127"/>
      <c r="BA37" s="127"/>
      <c r="BB37" s="127"/>
      <c r="BC37" s="127"/>
      <c r="BD37" s="127"/>
      <c r="BE37" s="119"/>
      <c r="BF37" s="119"/>
      <c r="BG37" s="119"/>
      <c r="BH37" s="119"/>
      <c r="BI37" s="119"/>
      <c r="BJ37" s="119"/>
      <c r="BK37" s="119"/>
      <c r="BL37" s="127"/>
      <c r="BM37" s="127"/>
      <c r="BN37" s="135"/>
      <c r="BO37" s="127"/>
      <c r="BP37" s="135"/>
      <c r="BQ37" s="122"/>
      <c r="BR37" s="135"/>
      <c r="BS37" s="127"/>
      <c r="BT37" s="127"/>
      <c r="BU37" s="127"/>
      <c r="BV37" s="119"/>
      <c r="BW37" s="119"/>
      <c r="BX37" s="148">
        <f t="shared" si="6"/>
        <v>0</v>
      </c>
      <c r="BY37" s="148">
        <f t="shared" si="6"/>
        <v>0</v>
      </c>
      <c r="BZ37" s="127"/>
      <c r="CA37" s="123"/>
      <c r="CB37" s="119"/>
      <c r="CC37" s="120"/>
      <c r="CD37" s="119"/>
      <c r="CE37" s="121"/>
      <c r="CF37" s="119"/>
      <c r="CG37" s="202"/>
      <c r="CH37" s="119"/>
      <c r="CI37" s="125"/>
      <c r="CJ37" s="119"/>
      <c r="CK37" s="124"/>
    </row>
    <row r="38" spans="1:89" s="128" customFormat="1" ht="22.5" customHeight="1">
      <c r="A38" s="113" t="s">
        <v>143</v>
      </c>
      <c r="B38" s="129"/>
      <c r="C38" s="114"/>
      <c r="D38" s="131"/>
      <c r="E38" s="132"/>
      <c r="F38" s="133"/>
      <c r="G38" s="133"/>
      <c r="H38" s="133"/>
      <c r="I38" s="133"/>
      <c r="J38" s="133"/>
      <c r="K38" s="127"/>
      <c r="L38" s="127"/>
      <c r="M38" s="127"/>
      <c r="N38" s="127"/>
      <c r="O38" s="119"/>
      <c r="P38" s="119"/>
      <c r="Q38" s="148">
        <f t="shared" si="2"/>
        <v>0</v>
      </c>
      <c r="R38" s="148">
        <f t="shared" si="3"/>
        <v>0</v>
      </c>
      <c r="S38" s="118">
        <f t="shared" si="0"/>
        <v>0</v>
      </c>
      <c r="T38" s="127"/>
      <c r="U38" s="118"/>
      <c r="V38" s="118"/>
      <c r="W38" s="149">
        <f t="shared" si="1"/>
        <v>0</v>
      </c>
      <c r="X38" s="127"/>
      <c r="Y38" s="120"/>
      <c r="Z38" s="120"/>
      <c r="AA38" s="120"/>
      <c r="AB38" s="120"/>
      <c r="AC38" s="120"/>
      <c r="AD38" s="120"/>
      <c r="AE38" s="120"/>
      <c r="AF38" s="120"/>
      <c r="AG38" s="120"/>
      <c r="AH38" s="120"/>
      <c r="AI38" s="120"/>
      <c r="AJ38" s="150">
        <f t="shared" si="4"/>
        <v>0</v>
      </c>
      <c r="AK38" s="127"/>
      <c r="AL38" s="134"/>
      <c r="AM38" s="134"/>
      <c r="AN38" s="134"/>
      <c r="AO38" s="121"/>
      <c r="AP38" s="203">
        <f t="shared" si="5"/>
        <v>0</v>
      </c>
      <c r="AQ38" s="127"/>
      <c r="AR38" s="207"/>
      <c r="AS38" s="207"/>
      <c r="AT38" s="207"/>
      <c r="AU38" s="207"/>
      <c r="AV38" s="127"/>
      <c r="AW38" s="127"/>
      <c r="AX38" s="119"/>
      <c r="AY38" s="127"/>
      <c r="AZ38" s="127"/>
      <c r="BA38" s="127"/>
      <c r="BB38" s="127"/>
      <c r="BC38" s="127"/>
      <c r="BD38" s="127"/>
      <c r="BE38" s="119"/>
      <c r="BF38" s="119"/>
      <c r="BG38" s="119"/>
      <c r="BH38" s="119"/>
      <c r="BI38" s="119"/>
      <c r="BJ38" s="119"/>
      <c r="BK38" s="119"/>
      <c r="BL38" s="127"/>
      <c r="BM38" s="127"/>
      <c r="BN38" s="135"/>
      <c r="BO38" s="127"/>
      <c r="BP38" s="135"/>
      <c r="BQ38" s="122"/>
      <c r="BR38" s="135"/>
      <c r="BS38" s="127"/>
      <c r="BT38" s="127"/>
      <c r="BU38" s="127"/>
      <c r="BV38" s="119"/>
      <c r="BW38" s="119"/>
      <c r="BX38" s="148">
        <f t="shared" si="6"/>
        <v>0</v>
      </c>
      <c r="BY38" s="148">
        <f t="shared" si="6"/>
        <v>0</v>
      </c>
      <c r="BZ38" s="127"/>
      <c r="CA38" s="123"/>
      <c r="CB38" s="119"/>
      <c r="CC38" s="120"/>
      <c r="CD38" s="119"/>
      <c r="CE38" s="121"/>
      <c r="CF38" s="119"/>
      <c r="CG38" s="202"/>
      <c r="CH38" s="119"/>
      <c r="CI38" s="125"/>
      <c r="CJ38" s="119"/>
      <c r="CK38" s="124"/>
    </row>
    <row r="39" spans="1:89" s="128" customFormat="1" ht="22.5" customHeight="1">
      <c r="A39" s="113" t="s">
        <v>216</v>
      </c>
      <c r="B39" s="129"/>
      <c r="C39" s="114"/>
      <c r="D39" s="131"/>
      <c r="E39" s="132"/>
      <c r="F39" s="133"/>
      <c r="G39" s="133"/>
      <c r="H39" s="133"/>
      <c r="I39" s="133"/>
      <c r="J39" s="133"/>
      <c r="K39" s="127"/>
      <c r="L39" s="127"/>
      <c r="M39" s="127"/>
      <c r="N39" s="127"/>
      <c r="O39" s="119"/>
      <c r="P39" s="119"/>
      <c r="Q39" s="148">
        <f>W39+S39+AJ39+AP39</f>
        <v>0</v>
      </c>
      <c r="R39" s="148">
        <f t="shared" si="3"/>
        <v>0</v>
      </c>
      <c r="S39" s="118">
        <f t="shared" si="0"/>
        <v>0</v>
      </c>
      <c r="T39" s="127"/>
      <c r="U39" s="118"/>
      <c r="V39" s="118"/>
      <c r="W39" s="149">
        <f t="shared" si="1"/>
        <v>0</v>
      </c>
      <c r="X39" s="127"/>
      <c r="Y39" s="120"/>
      <c r="Z39" s="120"/>
      <c r="AA39" s="120"/>
      <c r="AB39" s="120"/>
      <c r="AC39" s="120"/>
      <c r="AD39" s="120"/>
      <c r="AE39" s="120"/>
      <c r="AF39" s="120"/>
      <c r="AG39" s="120"/>
      <c r="AH39" s="120"/>
      <c r="AI39" s="120"/>
      <c r="AJ39" s="150">
        <f t="shared" si="4"/>
        <v>0</v>
      </c>
      <c r="AK39" s="127"/>
      <c r="AL39" s="134"/>
      <c r="AM39" s="134"/>
      <c r="AN39" s="134"/>
      <c r="AO39" s="121"/>
      <c r="AP39" s="203">
        <f t="shared" si="5"/>
        <v>0</v>
      </c>
      <c r="AQ39" s="127"/>
      <c r="AR39" s="207"/>
      <c r="AS39" s="207"/>
      <c r="AT39" s="207"/>
      <c r="AU39" s="207"/>
      <c r="AV39" s="127"/>
      <c r="AW39" s="127"/>
      <c r="AX39" s="119"/>
      <c r="AY39" s="127"/>
      <c r="AZ39" s="127"/>
      <c r="BA39" s="127"/>
      <c r="BB39" s="127"/>
      <c r="BC39" s="127"/>
      <c r="BD39" s="127"/>
      <c r="BE39" s="119"/>
      <c r="BF39" s="119"/>
      <c r="BG39" s="119"/>
      <c r="BH39" s="119"/>
      <c r="BI39" s="119"/>
      <c r="BJ39" s="119"/>
      <c r="BK39" s="119"/>
      <c r="BL39" s="127"/>
      <c r="BM39" s="127"/>
      <c r="BN39" s="135"/>
      <c r="BO39" s="127"/>
      <c r="BP39" s="135"/>
      <c r="BQ39" s="122"/>
      <c r="BR39" s="135"/>
      <c r="BS39" s="127"/>
      <c r="BT39" s="127"/>
      <c r="BU39" s="127"/>
      <c r="BV39" s="119"/>
      <c r="BW39" s="119"/>
      <c r="BX39" s="148">
        <f t="shared" si="6"/>
        <v>0</v>
      </c>
      <c r="BY39" s="148">
        <f t="shared" si="6"/>
        <v>0</v>
      </c>
      <c r="BZ39" s="127"/>
      <c r="CA39" s="123"/>
      <c r="CB39" s="119"/>
      <c r="CC39" s="120"/>
      <c r="CD39" s="119"/>
      <c r="CE39" s="121"/>
      <c r="CF39" s="119"/>
      <c r="CG39" s="202"/>
      <c r="CH39" s="119"/>
      <c r="CI39" s="125"/>
      <c r="CJ39" s="119"/>
      <c r="CK39" s="124"/>
    </row>
    <row r="40" spans="1:89" s="139" customFormat="1" ht="18" customHeight="1">
      <c r="A40" s="136"/>
      <c r="B40" s="137"/>
      <c r="C40" s="138" t="s">
        <v>3</v>
      </c>
      <c r="D40" s="172">
        <f>SUM(D8:D39)</f>
        <v>0</v>
      </c>
      <c r="E40" s="151">
        <f aca="true" t="shared" si="7" ref="E40:BP40">SUM(E8:E39)</f>
        <v>0</v>
      </c>
      <c r="F40" s="151">
        <f t="shared" si="7"/>
        <v>0</v>
      </c>
      <c r="G40" s="151">
        <f t="shared" si="7"/>
        <v>0</v>
      </c>
      <c r="H40" s="151">
        <f t="shared" si="7"/>
        <v>0</v>
      </c>
      <c r="I40" s="151">
        <f t="shared" si="7"/>
        <v>0</v>
      </c>
      <c r="J40" s="151">
        <f t="shared" si="7"/>
        <v>0</v>
      </c>
      <c r="K40" s="151">
        <f t="shared" si="7"/>
        <v>0</v>
      </c>
      <c r="L40" s="151">
        <f t="shared" si="7"/>
        <v>0</v>
      </c>
      <c r="M40" s="151">
        <f t="shared" si="7"/>
        <v>0</v>
      </c>
      <c r="N40" s="151">
        <f t="shared" si="7"/>
        <v>0</v>
      </c>
      <c r="O40" s="151">
        <f t="shared" si="7"/>
        <v>0</v>
      </c>
      <c r="P40" s="151">
        <f t="shared" si="7"/>
        <v>0</v>
      </c>
      <c r="Q40" s="151">
        <f>SUM(Q8:Q39)</f>
        <v>0</v>
      </c>
      <c r="R40" s="151">
        <f t="shared" si="7"/>
        <v>0</v>
      </c>
      <c r="S40" s="151">
        <f t="shared" si="7"/>
        <v>0</v>
      </c>
      <c r="T40" s="151">
        <f t="shared" si="7"/>
        <v>0</v>
      </c>
      <c r="U40" s="151">
        <f t="shared" si="7"/>
        <v>0</v>
      </c>
      <c r="V40" s="151">
        <f t="shared" si="7"/>
        <v>0</v>
      </c>
      <c r="W40" s="151">
        <f t="shared" si="7"/>
        <v>0</v>
      </c>
      <c r="X40" s="151">
        <f t="shared" si="7"/>
        <v>0</v>
      </c>
      <c r="Y40" s="151">
        <f t="shared" si="7"/>
        <v>0</v>
      </c>
      <c r="Z40" s="151">
        <f t="shared" si="7"/>
        <v>0</v>
      </c>
      <c r="AA40" s="151">
        <f t="shared" si="7"/>
        <v>0</v>
      </c>
      <c r="AB40" s="151">
        <f t="shared" si="7"/>
        <v>0</v>
      </c>
      <c r="AC40" s="151">
        <f t="shared" si="7"/>
        <v>0</v>
      </c>
      <c r="AD40" s="151">
        <f t="shared" si="7"/>
        <v>0</v>
      </c>
      <c r="AE40" s="151">
        <f t="shared" si="7"/>
        <v>0</v>
      </c>
      <c r="AF40" s="151">
        <f t="shared" si="7"/>
        <v>0</v>
      </c>
      <c r="AG40" s="151">
        <f t="shared" si="7"/>
        <v>0</v>
      </c>
      <c r="AH40" s="151">
        <f t="shared" si="7"/>
        <v>0</v>
      </c>
      <c r="AI40" s="151">
        <f t="shared" si="7"/>
        <v>0</v>
      </c>
      <c r="AJ40" s="151">
        <f t="shared" si="7"/>
        <v>0</v>
      </c>
      <c r="AK40" s="151">
        <f t="shared" si="7"/>
        <v>0</v>
      </c>
      <c r="AL40" s="151">
        <f t="shared" si="7"/>
        <v>0</v>
      </c>
      <c r="AM40" s="151">
        <f t="shared" si="7"/>
        <v>0</v>
      </c>
      <c r="AN40" s="151">
        <f t="shared" si="7"/>
        <v>0</v>
      </c>
      <c r="AO40" s="151">
        <f t="shared" si="7"/>
        <v>0</v>
      </c>
      <c r="AP40" s="151">
        <f t="shared" si="7"/>
        <v>0</v>
      </c>
      <c r="AQ40" s="151">
        <f>SUM(AQ8:AQ39)</f>
        <v>0</v>
      </c>
      <c r="AR40" s="151">
        <f t="shared" si="7"/>
        <v>0</v>
      </c>
      <c r="AS40" s="151">
        <f t="shared" si="7"/>
        <v>0</v>
      </c>
      <c r="AT40" s="151">
        <f t="shared" si="7"/>
        <v>0</v>
      </c>
      <c r="AU40" s="151">
        <f t="shared" si="7"/>
        <v>0</v>
      </c>
      <c r="AV40" s="151">
        <f t="shared" si="7"/>
        <v>0</v>
      </c>
      <c r="AW40" s="151">
        <f t="shared" si="7"/>
        <v>0</v>
      </c>
      <c r="AX40" s="151">
        <f t="shared" si="7"/>
        <v>0</v>
      </c>
      <c r="AY40" s="151">
        <f>SUM(AY8:AY39)</f>
        <v>0</v>
      </c>
      <c r="AZ40" s="151">
        <f>SUM(AZ8:AZ39)</f>
        <v>0</v>
      </c>
      <c r="BA40" s="151">
        <f>SUM(BA8:BA39)</f>
        <v>0</v>
      </c>
      <c r="BB40" s="151">
        <f t="shared" si="7"/>
        <v>0</v>
      </c>
      <c r="BC40" s="151">
        <f t="shared" si="7"/>
        <v>0</v>
      </c>
      <c r="BD40" s="151">
        <f t="shared" si="7"/>
        <v>0</v>
      </c>
      <c r="BE40" s="151">
        <f t="shared" si="7"/>
        <v>0</v>
      </c>
      <c r="BF40" s="151">
        <f t="shared" si="7"/>
        <v>0</v>
      </c>
      <c r="BG40" s="151">
        <f t="shared" si="7"/>
        <v>0</v>
      </c>
      <c r="BH40" s="151">
        <f t="shared" si="7"/>
        <v>0</v>
      </c>
      <c r="BI40" s="151">
        <f t="shared" si="7"/>
        <v>0</v>
      </c>
      <c r="BJ40" s="151">
        <f t="shared" si="7"/>
        <v>0</v>
      </c>
      <c r="BK40" s="151">
        <f t="shared" si="7"/>
        <v>0</v>
      </c>
      <c r="BL40" s="151">
        <f t="shared" si="7"/>
        <v>0</v>
      </c>
      <c r="BM40" s="151">
        <f t="shared" si="7"/>
        <v>0</v>
      </c>
      <c r="BN40" s="151">
        <f>SUM(BN8:BN39)</f>
        <v>0</v>
      </c>
      <c r="BO40" s="151">
        <f t="shared" si="7"/>
        <v>0</v>
      </c>
      <c r="BP40" s="151">
        <f t="shared" si="7"/>
        <v>0</v>
      </c>
      <c r="BQ40" s="151">
        <f aca="true" t="shared" si="8" ref="BQ40:CK40">SUM(BQ8:BQ39)</f>
        <v>0</v>
      </c>
      <c r="BR40" s="151">
        <f t="shared" si="8"/>
        <v>0</v>
      </c>
      <c r="BS40" s="151">
        <f t="shared" si="8"/>
        <v>0</v>
      </c>
      <c r="BT40" s="151">
        <f t="shared" si="8"/>
        <v>0</v>
      </c>
      <c r="BU40" s="151">
        <f t="shared" si="8"/>
        <v>0</v>
      </c>
      <c r="BV40" s="151">
        <f t="shared" si="8"/>
        <v>0</v>
      </c>
      <c r="BW40" s="151">
        <f t="shared" si="8"/>
        <v>0</v>
      </c>
      <c r="BX40" s="151">
        <f t="shared" si="8"/>
        <v>0</v>
      </c>
      <c r="BY40" s="151">
        <f t="shared" si="8"/>
        <v>0</v>
      </c>
      <c r="BZ40" s="151">
        <f t="shared" si="8"/>
        <v>0</v>
      </c>
      <c r="CA40" s="151">
        <f t="shared" si="8"/>
        <v>0</v>
      </c>
      <c r="CB40" s="151">
        <f t="shared" si="8"/>
        <v>0</v>
      </c>
      <c r="CC40" s="151">
        <f t="shared" si="8"/>
        <v>0</v>
      </c>
      <c r="CD40" s="151">
        <f t="shared" si="8"/>
        <v>0</v>
      </c>
      <c r="CE40" s="151">
        <f t="shared" si="8"/>
        <v>0</v>
      </c>
      <c r="CF40" s="151">
        <f t="shared" si="8"/>
        <v>0</v>
      </c>
      <c r="CG40" s="151">
        <f t="shared" si="8"/>
        <v>0</v>
      </c>
      <c r="CH40" s="151">
        <f t="shared" si="8"/>
        <v>0</v>
      </c>
      <c r="CI40" s="151">
        <f t="shared" si="8"/>
        <v>0</v>
      </c>
      <c r="CJ40" s="151">
        <f t="shared" si="8"/>
        <v>0</v>
      </c>
      <c r="CK40" s="151">
        <f t="shared" si="8"/>
        <v>0</v>
      </c>
    </row>
    <row r="41" spans="1:89" s="139" customFormat="1" ht="18" customHeight="1">
      <c r="A41" s="136"/>
      <c r="B41" s="137"/>
      <c r="C41" s="173" t="s">
        <v>147</v>
      </c>
      <c r="D41" s="174"/>
      <c r="E41" s="152"/>
      <c r="F41" s="152"/>
      <c r="G41" s="152"/>
      <c r="H41" s="152"/>
      <c r="I41" s="152"/>
      <c r="J41" s="152"/>
      <c r="K41" s="152"/>
      <c r="L41" s="152"/>
      <c r="M41" s="152"/>
      <c r="N41" s="152"/>
      <c r="O41" s="152"/>
      <c r="P41" s="152"/>
      <c r="Q41" s="153"/>
      <c r="R41" s="153"/>
      <c r="S41" s="154"/>
      <c r="T41" s="155">
        <f>D41</f>
        <v>0</v>
      </c>
      <c r="U41" s="154"/>
      <c r="V41" s="154"/>
      <c r="W41" s="154"/>
      <c r="X41" s="154"/>
      <c r="Y41" s="152"/>
      <c r="Z41" s="152"/>
      <c r="AA41" s="152"/>
      <c r="AB41" s="152"/>
      <c r="AC41" s="152"/>
      <c r="AD41" s="152"/>
      <c r="AE41" s="152"/>
      <c r="AF41" s="152"/>
      <c r="AG41" s="152"/>
      <c r="AH41" s="152"/>
      <c r="AI41" s="152"/>
      <c r="AJ41" s="154"/>
      <c r="AK41" s="154"/>
      <c r="AL41" s="152"/>
      <c r="AM41" s="152"/>
      <c r="AN41" s="152"/>
      <c r="AO41" s="152"/>
      <c r="AP41" s="154"/>
      <c r="AQ41" s="154"/>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4"/>
      <c r="BY41" s="152"/>
      <c r="BZ41" s="155">
        <f>D41</f>
        <v>0</v>
      </c>
      <c r="CA41" s="154"/>
      <c r="CB41" s="154"/>
      <c r="CC41" s="154"/>
      <c r="CD41" s="154"/>
      <c r="CE41" s="154"/>
      <c r="CF41" s="154"/>
      <c r="CG41" s="154"/>
      <c r="CH41" s="154"/>
      <c r="CI41" s="154"/>
      <c r="CJ41" s="154"/>
      <c r="CK41" s="154"/>
    </row>
    <row r="42" spans="1:89" s="139" customFormat="1" ht="25.5" customHeight="1">
      <c r="A42" s="136"/>
      <c r="B42" s="137"/>
      <c r="C42" s="208" t="s">
        <v>357</v>
      </c>
      <c r="D42" s="175"/>
      <c r="E42" s="152"/>
      <c r="F42" s="152"/>
      <c r="G42" s="152"/>
      <c r="H42" s="152"/>
      <c r="I42" s="152"/>
      <c r="J42" s="152"/>
      <c r="K42" s="152"/>
      <c r="L42" s="152"/>
      <c r="M42" s="152"/>
      <c r="N42" s="152"/>
      <c r="O42" s="152"/>
      <c r="P42" s="152"/>
      <c r="Q42" s="153"/>
      <c r="R42" s="153"/>
      <c r="S42" s="154"/>
      <c r="T42" s="154"/>
      <c r="U42" s="154"/>
      <c r="V42" s="154"/>
      <c r="W42" s="154"/>
      <c r="X42" s="156">
        <f>D42</f>
        <v>0</v>
      </c>
      <c r="Y42" s="152"/>
      <c r="Z42" s="152"/>
      <c r="AA42" s="152"/>
      <c r="AB42" s="152"/>
      <c r="AC42" s="152"/>
      <c r="AD42" s="152"/>
      <c r="AE42" s="152"/>
      <c r="AF42" s="152"/>
      <c r="AG42" s="152"/>
      <c r="AH42" s="152"/>
      <c r="AI42" s="152"/>
      <c r="AJ42" s="154"/>
      <c r="AK42" s="154"/>
      <c r="AL42" s="152"/>
      <c r="AM42" s="152"/>
      <c r="AN42" s="152"/>
      <c r="AO42" s="152"/>
      <c r="AP42" s="154"/>
      <c r="AQ42" s="154"/>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4"/>
      <c r="BY42" s="152"/>
      <c r="BZ42" s="154"/>
      <c r="CA42" s="154"/>
      <c r="CB42" s="156">
        <f>D42</f>
        <v>0</v>
      </c>
      <c r="CC42" s="154"/>
      <c r="CD42" s="154"/>
      <c r="CE42" s="154"/>
      <c r="CF42" s="201"/>
      <c r="CG42" s="154"/>
      <c r="CH42" s="201"/>
      <c r="CI42" s="154"/>
      <c r="CJ42" s="154"/>
      <c r="CK42" s="154"/>
    </row>
    <row r="43" spans="1:89" s="139" customFormat="1" ht="18" customHeight="1">
      <c r="A43" s="136"/>
      <c r="B43" s="137"/>
      <c r="C43" s="173" t="s">
        <v>348</v>
      </c>
      <c r="D43" s="176"/>
      <c r="E43" s="152"/>
      <c r="F43" s="152"/>
      <c r="G43" s="152"/>
      <c r="H43" s="152"/>
      <c r="I43" s="152"/>
      <c r="J43" s="152"/>
      <c r="K43" s="152"/>
      <c r="L43" s="152"/>
      <c r="M43" s="152"/>
      <c r="N43" s="152"/>
      <c r="O43" s="152"/>
      <c r="P43" s="152"/>
      <c r="Q43" s="153"/>
      <c r="R43" s="153"/>
      <c r="S43" s="154"/>
      <c r="T43" s="154"/>
      <c r="U43" s="154"/>
      <c r="V43" s="154"/>
      <c r="W43" s="154"/>
      <c r="X43" s="154"/>
      <c r="Y43" s="152"/>
      <c r="Z43" s="152"/>
      <c r="AA43" s="152"/>
      <c r="AB43" s="152"/>
      <c r="AC43" s="152"/>
      <c r="AD43" s="152"/>
      <c r="AE43" s="152"/>
      <c r="AF43" s="152"/>
      <c r="AG43" s="152"/>
      <c r="AH43" s="152"/>
      <c r="AI43" s="152"/>
      <c r="AJ43" s="154"/>
      <c r="AK43" s="157">
        <f>D43</f>
        <v>0</v>
      </c>
      <c r="AL43" s="152"/>
      <c r="AM43" s="152"/>
      <c r="AN43" s="152"/>
      <c r="AO43" s="152"/>
      <c r="AP43" s="154"/>
      <c r="AQ43" s="154"/>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4"/>
      <c r="BY43" s="152"/>
      <c r="BZ43" s="154"/>
      <c r="CA43" s="154"/>
      <c r="CB43" s="154"/>
      <c r="CC43" s="154"/>
      <c r="CD43" s="157">
        <f>D43</f>
        <v>0</v>
      </c>
      <c r="CE43" s="154"/>
      <c r="CF43" s="154"/>
      <c r="CG43" s="154"/>
      <c r="CH43" s="154"/>
      <c r="CI43" s="154"/>
      <c r="CJ43" s="154"/>
      <c r="CK43" s="154"/>
    </row>
    <row r="44" spans="1:89" s="139" customFormat="1" ht="18" customHeight="1">
      <c r="A44" s="136"/>
      <c r="B44" s="137"/>
      <c r="C44" s="173" t="s">
        <v>351</v>
      </c>
      <c r="D44" s="204"/>
      <c r="E44" s="152"/>
      <c r="F44" s="152"/>
      <c r="G44" s="152"/>
      <c r="H44" s="152"/>
      <c r="I44" s="152"/>
      <c r="J44" s="152"/>
      <c r="K44" s="152"/>
      <c r="L44" s="152"/>
      <c r="M44" s="152"/>
      <c r="N44" s="152"/>
      <c r="O44" s="152"/>
      <c r="P44" s="152"/>
      <c r="Q44" s="153"/>
      <c r="R44" s="153"/>
      <c r="S44" s="154"/>
      <c r="T44" s="154"/>
      <c r="U44" s="154"/>
      <c r="V44" s="154"/>
      <c r="W44" s="154"/>
      <c r="X44" s="154"/>
      <c r="Y44" s="152"/>
      <c r="Z44" s="152"/>
      <c r="AA44" s="152"/>
      <c r="AB44" s="152"/>
      <c r="AC44" s="152"/>
      <c r="AD44" s="152"/>
      <c r="AE44" s="152"/>
      <c r="AF44" s="152"/>
      <c r="AG44" s="152"/>
      <c r="AH44" s="152"/>
      <c r="AI44" s="152"/>
      <c r="AJ44" s="154"/>
      <c r="AK44" s="154"/>
      <c r="AL44" s="152"/>
      <c r="AM44" s="152"/>
      <c r="AN44" s="152"/>
      <c r="AO44" s="152"/>
      <c r="AP44" s="154"/>
      <c r="AQ44" s="205"/>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4"/>
      <c r="BY44" s="152"/>
      <c r="BZ44" s="154"/>
      <c r="CA44" s="154"/>
      <c r="CB44" s="154"/>
      <c r="CC44" s="154"/>
      <c r="CD44" s="154"/>
      <c r="CE44" s="154"/>
      <c r="CF44" s="205"/>
      <c r="CG44" s="154"/>
      <c r="CH44" s="205"/>
      <c r="CI44" s="154"/>
      <c r="CJ44" s="154"/>
      <c r="CK44" s="154"/>
    </row>
    <row r="45" spans="1:89" s="139" customFormat="1" ht="18" customHeight="1">
      <c r="A45" s="136"/>
      <c r="B45" s="137"/>
      <c r="C45" s="173" t="s">
        <v>148</v>
      </c>
      <c r="D45" s="177"/>
      <c r="E45" s="152"/>
      <c r="F45" s="152"/>
      <c r="G45" s="152"/>
      <c r="H45" s="152"/>
      <c r="I45" s="152"/>
      <c r="J45" s="152"/>
      <c r="K45" s="152"/>
      <c r="L45" s="152"/>
      <c r="M45" s="152"/>
      <c r="N45" s="152"/>
      <c r="O45" s="152"/>
      <c r="P45" s="152"/>
      <c r="Q45" s="153"/>
      <c r="R45" s="158">
        <f>D45</f>
        <v>0</v>
      </c>
      <c r="S45" s="154"/>
      <c r="T45" s="154"/>
      <c r="U45" s="154"/>
      <c r="V45" s="154"/>
      <c r="W45" s="154"/>
      <c r="X45" s="154"/>
      <c r="Y45" s="152"/>
      <c r="Z45" s="152"/>
      <c r="AA45" s="152"/>
      <c r="AB45" s="152"/>
      <c r="AC45" s="152"/>
      <c r="AD45" s="152"/>
      <c r="AE45" s="152"/>
      <c r="AF45" s="152"/>
      <c r="AG45" s="152"/>
      <c r="AH45" s="152"/>
      <c r="AI45" s="152"/>
      <c r="AJ45" s="154"/>
      <c r="AK45" s="154"/>
      <c r="AL45" s="152"/>
      <c r="AM45" s="152"/>
      <c r="AN45" s="152"/>
      <c r="AO45" s="152"/>
      <c r="AP45" s="154"/>
      <c r="AQ45" s="154"/>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9">
        <f>D45</f>
        <v>0</v>
      </c>
      <c r="BY45" s="152"/>
      <c r="BZ45" s="154"/>
      <c r="CA45" s="154"/>
      <c r="CB45" s="154"/>
      <c r="CC45" s="154"/>
      <c r="CD45" s="154"/>
      <c r="CE45" s="154"/>
      <c r="CF45" s="154"/>
      <c r="CG45" s="154"/>
      <c r="CH45" s="154"/>
      <c r="CI45" s="154"/>
      <c r="CJ45" s="154"/>
      <c r="CK45" s="154"/>
    </row>
    <row r="46" spans="1:89" s="142" customFormat="1" ht="16.5" customHeight="1" thickBot="1">
      <c r="A46" s="140"/>
      <c r="B46" s="141"/>
      <c r="C46" s="178" t="s">
        <v>4</v>
      </c>
      <c r="D46" s="179">
        <f>E46+G46+I46+K46+M46+O46+Q46+AV46+AX46+BB46+BD46+BF46+BH46+BJ46+BL46+BN46+BP46+BR46+BT46+BV46+BX46</f>
        <v>0</v>
      </c>
      <c r="E46" s="161">
        <f>E7+E40-F40</f>
        <v>0</v>
      </c>
      <c r="F46" s="160"/>
      <c r="G46" s="160"/>
      <c r="H46" s="161">
        <f>H7+H40-G40</f>
        <v>0</v>
      </c>
      <c r="I46" s="161">
        <f>I40+I7-J40</f>
        <v>0</v>
      </c>
      <c r="J46" s="160"/>
      <c r="K46" s="161">
        <f>K7+K40-L40</f>
        <v>0</v>
      </c>
      <c r="L46" s="162"/>
      <c r="M46" s="161">
        <f>M7+M40-N40</f>
        <v>0</v>
      </c>
      <c r="N46" s="162"/>
      <c r="O46" s="162"/>
      <c r="P46" s="161">
        <f>P7+P40-O40</f>
        <v>0</v>
      </c>
      <c r="Q46" s="163">
        <f>Q40-R45-R40</f>
        <v>0</v>
      </c>
      <c r="R46" s="162"/>
      <c r="S46" s="164">
        <f>S40-T41</f>
        <v>0</v>
      </c>
      <c r="T46" s="162"/>
      <c r="U46" s="166">
        <f>U7+U40</f>
        <v>0</v>
      </c>
      <c r="V46" s="166">
        <f>V7+V40</f>
        <v>0</v>
      </c>
      <c r="W46" s="165">
        <f>W40-X42-X40</f>
        <v>0</v>
      </c>
      <c r="X46" s="162"/>
      <c r="Y46" s="166">
        <f aca="true" t="shared" si="9" ref="Y46:AI46">Y40+Y7</f>
        <v>0</v>
      </c>
      <c r="Z46" s="166">
        <f t="shared" si="9"/>
        <v>0</v>
      </c>
      <c r="AA46" s="166">
        <f t="shared" si="9"/>
        <v>0</v>
      </c>
      <c r="AB46" s="166">
        <f t="shared" si="9"/>
        <v>0</v>
      </c>
      <c r="AC46" s="166">
        <f t="shared" si="9"/>
        <v>0</v>
      </c>
      <c r="AD46" s="166">
        <f t="shared" si="9"/>
        <v>0</v>
      </c>
      <c r="AE46" s="166">
        <f>AE40+AE7</f>
        <v>0</v>
      </c>
      <c r="AF46" s="166">
        <f t="shared" si="9"/>
        <v>0</v>
      </c>
      <c r="AG46" s="166">
        <f t="shared" si="9"/>
        <v>0</v>
      </c>
      <c r="AH46" s="166">
        <f t="shared" si="9"/>
        <v>0</v>
      </c>
      <c r="AI46" s="166">
        <f t="shared" si="9"/>
        <v>0</v>
      </c>
      <c r="AJ46" s="167">
        <f>AJ40-AK43</f>
        <v>0</v>
      </c>
      <c r="AK46" s="162" t="s">
        <v>102</v>
      </c>
      <c r="AL46" s="166">
        <f>AL7+AL40</f>
        <v>0</v>
      </c>
      <c r="AM46" s="166">
        <f>AM7+AM40</f>
        <v>0</v>
      </c>
      <c r="AN46" s="166">
        <f>AN7+AN40</f>
        <v>0</v>
      </c>
      <c r="AO46" s="166">
        <f>AO7+AO40</f>
        <v>0</v>
      </c>
      <c r="AP46" s="206">
        <f>AP40-AQ44</f>
        <v>0</v>
      </c>
      <c r="AQ46" s="162"/>
      <c r="AR46" s="166">
        <f>AR7+AR40</f>
        <v>0</v>
      </c>
      <c r="AS46" s="166">
        <f>AS7+AS40</f>
        <v>0</v>
      </c>
      <c r="AT46" s="166">
        <f>AT7+AT40</f>
        <v>0</v>
      </c>
      <c r="AU46" s="166">
        <f>AU7+AU40</f>
        <v>0</v>
      </c>
      <c r="AV46" s="168">
        <f>AV7+AV40-AW40</f>
        <v>0</v>
      </c>
      <c r="AW46" s="162"/>
      <c r="AX46" s="168">
        <f>AX7+AX40-AY40</f>
        <v>0</v>
      </c>
      <c r="AY46" s="162"/>
      <c r="AZ46" s="168">
        <f>AZ7+AZ40-BA40</f>
        <v>0</v>
      </c>
      <c r="BA46" s="162"/>
      <c r="BB46" s="168">
        <f>IF(BB7+BB40-BC40-BC7&gt;0,BB7+BB40-BC40-BC7,0)</f>
        <v>0</v>
      </c>
      <c r="BC46" s="168">
        <f>IF(BC7+BC40-BB40-BB7&gt;0,BC7+BC40-BB40-BB7,0)</f>
        <v>0</v>
      </c>
      <c r="BD46" s="168">
        <f>IF(BD7+BD40-BE40-BE7&gt;0,BD7+BD40-BE40-BE7,0)</f>
        <v>0</v>
      </c>
      <c r="BE46" s="168">
        <f>IF(BE7+BE40-BD40-BD7&gt;0,BE7+BE40-BD40-BD7,0)</f>
        <v>0</v>
      </c>
      <c r="BF46" s="168">
        <f>IF(BF7+BF40-BG40-BG7&gt;0,BF7+BF40-BG40-BG7,0)</f>
        <v>0</v>
      </c>
      <c r="BG46" s="168">
        <f>IF(BG7+BG40-BF40-BF7&gt;0,BG7+BG40-BF40-BF7,0)</f>
        <v>0</v>
      </c>
      <c r="BH46" s="168">
        <f>IF(BH7+BH40-BI40-BI7&gt;0,BH7+BH40-BI40-BI7,0)</f>
        <v>0</v>
      </c>
      <c r="BI46" s="168">
        <f>IF(BI7+BI40-BH40-BH7&gt;0,BI7+BI40-BH40-BH7,0)</f>
        <v>0</v>
      </c>
      <c r="BJ46" s="168">
        <f>IF(BJ7+BJ40-BK40-BK7&gt;0,BJ7+BJ40-BK40-BK7,0)</f>
        <v>0</v>
      </c>
      <c r="BK46" s="168">
        <f>IF(BK7+BK40-BJ40-BJ7&gt;0,BK7+BK40-BJ40-BJ7,0)</f>
        <v>0</v>
      </c>
      <c r="BL46" s="168">
        <f>IF(BL7+BL40-BM40-BM7&gt;0,BL7+BL40-BM40-BM7,0)</f>
        <v>0</v>
      </c>
      <c r="BM46" s="168">
        <f>IF(BM7+BM40-BL40-BL7&gt;0,BM7+BM40-BL40-BL7,0)</f>
        <v>0</v>
      </c>
      <c r="BN46" s="168">
        <f>IF(BN7+BN40-BO40-BO7&gt;0,BN7+BN40-BO40-BO7,0)</f>
        <v>0</v>
      </c>
      <c r="BO46" s="168">
        <f>IF(BO7+BO40-BN40-BN7&gt;0,BO7+BO40-BN40-BN7,0)</f>
        <v>0</v>
      </c>
      <c r="BP46" s="168">
        <f>IF(BP7+BP40-BQ7-BQ40&gt;0,BP7+BP40-BQ40-BQ7,0)</f>
        <v>0</v>
      </c>
      <c r="BQ46" s="168">
        <f>IF(-BP7-BP40+BQ7+BQ40&gt;0,BQ7-BP7-BP40+BQ40,0)</f>
        <v>0</v>
      </c>
      <c r="BR46" s="168">
        <f>IF(BR7+BR40-BS40-BS7&gt;0,BR7+BR40-BS40-BS7,0)</f>
        <v>0</v>
      </c>
      <c r="BS46" s="168">
        <f>IF(BS7+BS40-BR40-BR7&gt;0,BS7+BS40-BR40-BR7,0)</f>
        <v>0</v>
      </c>
      <c r="BT46" s="168">
        <f>IF(BT7+BT40-BU40-BU7&gt;0,BT7+BT40-BU40-BU7,0)</f>
        <v>0</v>
      </c>
      <c r="BU46" s="168">
        <f>IF(BU7+BU40-BT40-BT7&gt;0,BU7+BU40-BT40-BT7,0)</f>
        <v>0</v>
      </c>
      <c r="BV46" s="168">
        <f>IF(BV7+BV40-BW40-BW7&gt;0,BV7+BV40-BW40-BW7,0)</f>
        <v>0</v>
      </c>
      <c r="BW46" s="168">
        <f>IF(BW7+BW40-BV40-BV7&gt;0,BW7+BW40-BV40-BV7,0)</f>
        <v>0</v>
      </c>
      <c r="BX46" s="162"/>
      <c r="BY46" s="168">
        <f>BY7+BY40-BX40-BX45</f>
        <v>0</v>
      </c>
      <c r="BZ46" s="162"/>
      <c r="CA46" s="168">
        <f>CA7+CA40-BZ40-BZ41</f>
        <v>0</v>
      </c>
      <c r="CB46" s="162"/>
      <c r="CC46" s="168">
        <f>CC7+CC40-CB40-CB42</f>
        <v>0</v>
      </c>
      <c r="CD46" s="162"/>
      <c r="CE46" s="168">
        <f>CE7+CE40-CD40-CD43</f>
        <v>0</v>
      </c>
      <c r="CF46" s="162"/>
      <c r="CG46" s="168">
        <f>CG7+CG40-CF40-CF44</f>
        <v>0</v>
      </c>
      <c r="CH46" s="162"/>
      <c r="CI46" s="168">
        <f>CI7+CI40-CH40-CH44</f>
        <v>0</v>
      </c>
      <c r="CJ46" s="162"/>
      <c r="CK46" s="168">
        <f>CK7+CK40-CJ40</f>
        <v>0</v>
      </c>
    </row>
    <row r="47" ht="9" customHeight="1"/>
    <row r="48" spans="7:80" ht="9" customHeight="1">
      <c r="G48" s="143"/>
      <c r="K48" s="260"/>
      <c r="L48" s="260"/>
      <c r="M48" s="260"/>
      <c r="N48" s="260"/>
      <c r="Q48" s="170">
        <f>S40+W40+AJ40+AP40</f>
        <v>0</v>
      </c>
      <c r="R48" s="143"/>
      <c r="BB48" s="143"/>
      <c r="BY48" s="170">
        <f>CA46+CC46+CE46+CG46+CI46+CK46</f>
        <v>0</v>
      </c>
      <c r="BZ48" s="143"/>
      <c r="CB48" s="170">
        <f>CA40+CC40</f>
        <v>0</v>
      </c>
    </row>
    <row r="49" spans="11:80" ht="9" customHeight="1">
      <c r="K49" s="259"/>
      <c r="L49" s="259"/>
      <c r="Q49" s="169" t="s">
        <v>213</v>
      </c>
      <c r="BY49" s="169" t="s">
        <v>212</v>
      </c>
      <c r="CB49" s="169" t="s">
        <v>212</v>
      </c>
    </row>
    <row r="50" spans="5:80" ht="15.75" customHeight="1">
      <c r="E50" s="90" t="s">
        <v>5</v>
      </c>
      <c r="G50" s="90" t="s">
        <v>103</v>
      </c>
      <c r="BY50" s="169" t="s">
        <v>214</v>
      </c>
      <c r="CB50" s="169" t="s">
        <v>215</v>
      </c>
    </row>
    <row r="51" spans="3:89" ht="15.75" customHeight="1">
      <c r="C51" s="144" t="s">
        <v>105</v>
      </c>
      <c r="D51" s="145">
        <f>D40-E51</f>
        <v>0</v>
      </c>
      <c r="E51" s="274">
        <f aca="true" t="shared" si="10" ref="E51:E56">E40+G40+I40+K40+M40+S40+W40+AV40+AX40+BB40+BD40+BF40+BH40+BJ40+BL40+BN40+BP40+BR40+BT40+AJ40+BV40+O40+BZ40+CB40+CD40+CF40+CH40+CJ40+AZ40+AP40</f>
        <v>0</v>
      </c>
      <c r="F51" s="274"/>
      <c r="G51" s="274">
        <f aca="true" t="shared" si="11" ref="G51:G56">F40+H40+J40+L40+N40+T40+X40+AK40+AW40+AY40+BC40+BE40+BG40+BI40+BK40+BM40+BO40+P40+BQ40+BS40+BU40+BW40+CA40+CC40+CE40+CG40+CI40+CK40+BA40+AQ40</f>
        <v>0</v>
      </c>
      <c r="H51" s="274"/>
      <c r="I51" s="146">
        <f aca="true" t="shared" si="12" ref="I51:I56">E51-G51</f>
        <v>0</v>
      </c>
      <c r="K51" s="143"/>
      <c r="L51" s="143"/>
      <c r="M51" s="143"/>
      <c r="N51" s="143"/>
      <c r="O51" s="143"/>
      <c r="P51" s="143"/>
      <c r="Q51" s="143"/>
      <c r="R51" s="143"/>
      <c r="S51" s="143"/>
      <c r="T51" s="143"/>
      <c r="U51" s="143"/>
      <c r="V51" s="143"/>
      <c r="W51" s="143"/>
      <c r="X51" s="143"/>
      <c r="Y51" s="143"/>
      <c r="Z51" s="143"/>
      <c r="AA51" s="143"/>
      <c r="AB51" s="143"/>
      <c r="AC51" s="143"/>
      <c r="AD51" s="143"/>
      <c r="AE51" s="143"/>
      <c r="AF51" s="143"/>
      <c r="AG51" s="143"/>
      <c r="AH51" s="143"/>
      <c r="AI51" s="143"/>
      <c r="AJ51" s="143"/>
      <c r="AK51" s="143"/>
      <c r="AL51" s="143"/>
      <c r="AM51" s="143"/>
      <c r="AN51" s="143"/>
      <c r="AO51" s="143"/>
      <c r="AP51" s="143"/>
      <c r="AQ51" s="143"/>
      <c r="AR51" s="143"/>
      <c r="AS51" s="143"/>
      <c r="AT51" s="143"/>
      <c r="AU51" s="143"/>
      <c r="AV51" s="143"/>
      <c r="AW51" s="143"/>
      <c r="AX51" s="143"/>
      <c r="AY51" s="143"/>
      <c r="AZ51" s="143"/>
      <c r="BA51" s="143"/>
      <c r="BB51" s="143"/>
      <c r="BC51" s="143"/>
      <c r="BD51" s="143"/>
      <c r="BE51" s="143"/>
      <c r="BF51" s="143"/>
      <c r="BG51" s="143"/>
      <c r="BH51" s="143"/>
      <c r="BI51" s="143"/>
      <c r="BJ51" s="143"/>
      <c r="BK51" s="143"/>
      <c r="BL51" s="143"/>
      <c r="BM51" s="143"/>
      <c r="BN51" s="143"/>
      <c r="BO51" s="143"/>
      <c r="BP51" s="143"/>
      <c r="BQ51" s="143"/>
      <c r="BR51" s="143"/>
      <c r="BS51" s="143"/>
      <c r="BT51" s="143"/>
      <c r="BU51" s="143"/>
      <c r="BV51" s="143"/>
      <c r="BW51" s="143"/>
      <c r="BX51" s="143"/>
      <c r="BY51" s="143"/>
      <c r="BZ51" s="143"/>
      <c r="CA51" s="143"/>
      <c r="CB51" s="143"/>
      <c r="CC51" s="143"/>
      <c r="CD51" s="143"/>
      <c r="CE51" s="143"/>
      <c r="CF51" s="143"/>
      <c r="CG51" s="143"/>
      <c r="CH51" s="147"/>
      <c r="CI51" s="147"/>
      <c r="CJ51" s="147"/>
      <c r="CK51" s="147"/>
    </row>
    <row r="52" spans="4:89" ht="13.5" customHeight="1">
      <c r="D52" s="146"/>
      <c r="E52" s="274">
        <f t="shared" si="10"/>
        <v>0</v>
      </c>
      <c r="F52" s="274"/>
      <c r="G52" s="274">
        <f t="shared" si="11"/>
        <v>0</v>
      </c>
      <c r="H52" s="274"/>
      <c r="I52" s="146">
        <f t="shared" si="12"/>
        <v>0</v>
      </c>
      <c r="CD52" s="143"/>
      <c r="CE52" s="143"/>
      <c r="CF52" s="143"/>
      <c r="CG52" s="143"/>
      <c r="CH52" s="147"/>
      <c r="CI52" s="147"/>
      <c r="CJ52" s="147"/>
      <c r="CK52" s="147"/>
    </row>
    <row r="53" spans="4:12" ht="12" customHeight="1">
      <c r="D53" s="146"/>
      <c r="E53" s="274">
        <f t="shared" si="10"/>
        <v>0</v>
      </c>
      <c r="F53" s="274"/>
      <c r="G53" s="274">
        <f t="shared" si="11"/>
        <v>0</v>
      </c>
      <c r="H53" s="274"/>
      <c r="I53" s="146">
        <f t="shared" si="12"/>
        <v>0</v>
      </c>
      <c r="K53" s="259"/>
      <c r="L53" s="259"/>
    </row>
    <row r="54" spans="4:9" ht="12" customHeight="1">
      <c r="D54" s="146"/>
      <c r="E54" s="274">
        <f t="shared" si="10"/>
        <v>0</v>
      </c>
      <c r="F54" s="274"/>
      <c r="G54" s="274">
        <f t="shared" si="11"/>
        <v>0</v>
      </c>
      <c r="H54" s="274"/>
      <c r="I54" s="146">
        <f t="shared" si="12"/>
        <v>0</v>
      </c>
    </row>
    <row r="55" spans="4:9" ht="15" customHeight="1">
      <c r="D55" s="146"/>
      <c r="E55" s="274">
        <f t="shared" si="10"/>
        <v>0</v>
      </c>
      <c r="F55" s="274"/>
      <c r="G55" s="274">
        <f t="shared" si="11"/>
        <v>0</v>
      </c>
      <c r="H55" s="274"/>
      <c r="I55" s="146">
        <f t="shared" si="12"/>
        <v>0</v>
      </c>
    </row>
    <row r="56" spans="4:9" ht="14.25" customHeight="1">
      <c r="D56" s="146">
        <f>D46-E56</f>
        <v>0</v>
      </c>
      <c r="E56" s="274">
        <f t="shared" si="10"/>
        <v>0</v>
      </c>
      <c r="F56" s="274"/>
      <c r="G56" s="274">
        <f t="shared" si="11"/>
        <v>0</v>
      </c>
      <c r="H56" s="274"/>
      <c r="I56" s="146">
        <f t="shared" si="12"/>
        <v>0</v>
      </c>
    </row>
    <row r="57" ht="13.5" customHeight="1"/>
    <row r="58" ht="9" customHeight="1"/>
    <row r="59" ht="9" customHeight="1">
      <c r="G59" s="143"/>
    </row>
    <row r="60" ht="9" customHeight="1"/>
    <row r="61" ht="9" customHeight="1"/>
    <row r="62" ht="9" customHeight="1"/>
    <row r="63" ht="9" customHeight="1"/>
    <row r="64"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row r="79" ht="9" customHeight="1"/>
    <row r="80" ht="9" customHeight="1"/>
    <row r="81" ht="9" customHeight="1"/>
    <row r="82" ht="9" customHeight="1"/>
    <row r="83" ht="9" customHeight="1"/>
    <row r="84" ht="9" customHeight="1"/>
  </sheetData>
  <sheetProtection/>
  <mergeCells count="67">
    <mergeCell ref="CJ5:CK5"/>
    <mergeCell ref="AL6:AO6"/>
    <mergeCell ref="AR6:AT6"/>
    <mergeCell ref="CB4:CC4"/>
    <mergeCell ref="CD4:CE4"/>
    <mergeCell ref="CF4:CG4"/>
    <mergeCell ref="CH4:CI4"/>
    <mergeCell ref="CJ4:CK4"/>
    <mergeCell ref="BZ5:CA5"/>
    <mergeCell ref="CB5:CC5"/>
    <mergeCell ref="CD5:CE5"/>
    <mergeCell ref="CF5:CG5"/>
    <mergeCell ref="CH5:CI5"/>
    <mergeCell ref="BP4:BQ5"/>
    <mergeCell ref="BR4:BS5"/>
    <mergeCell ref="BT4:BU5"/>
    <mergeCell ref="BV4:BW5"/>
    <mergeCell ref="BX4:BY5"/>
    <mergeCell ref="BZ4:CA4"/>
    <mergeCell ref="BD4:BE5"/>
    <mergeCell ref="BF4:BG5"/>
    <mergeCell ref="BH4:BI5"/>
    <mergeCell ref="BJ4:BK5"/>
    <mergeCell ref="BL4:BM5"/>
    <mergeCell ref="BN4:BO5"/>
    <mergeCell ref="AP4:AQ5"/>
    <mergeCell ref="AR4:AU4"/>
    <mergeCell ref="AV4:AW5"/>
    <mergeCell ref="AX4:AY5"/>
    <mergeCell ref="AZ4:BA5"/>
    <mergeCell ref="BB4:BC5"/>
    <mergeCell ref="C4:C6"/>
    <mergeCell ref="O4:P5"/>
    <mergeCell ref="AJ4:AK5"/>
    <mergeCell ref="M48:N48"/>
    <mergeCell ref="AB6:AI6"/>
    <mergeCell ref="S4:T5"/>
    <mergeCell ref="Q4:R5"/>
    <mergeCell ref="Y4:AI4"/>
    <mergeCell ref="M4:N5"/>
    <mergeCell ref="W4:X5"/>
    <mergeCell ref="E52:F52"/>
    <mergeCell ref="G52:H52"/>
    <mergeCell ref="E53:F53"/>
    <mergeCell ref="AL4:AO4"/>
    <mergeCell ref="B2:C2"/>
    <mergeCell ref="U4:V4"/>
    <mergeCell ref="K4:L5"/>
    <mergeCell ref="A7:C7"/>
    <mergeCell ref="A4:A6"/>
    <mergeCell ref="B4:B6"/>
    <mergeCell ref="K53:L53"/>
    <mergeCell ref="E56:F56"/>
    <mergeCell ref="G56:H56"/>
    <mergeCell ref="E54:F54"/>
    <mergeCell ref="G54:H54"/>
    <mergeCell ref="E55:F55"/>
    <mergeCell ref="G4:H5"/>
    <mergeCell ref="E51:F51"/>
    <mergeCell ref="G53:H53"/>
    <mergeCell ref="G55:H55"/>
    <mergeCell ref="K49:L49"/>
    <mergeCell ref="D4:D6"/>
    <mergeCell ref="E4:F5"/>
    <mergeCell ref="K48:L48"/>
    <mergeCell ref="I4:J5"/>
    <mergeCell ref="G51:H51"/>
  </mergeCells>
  <printOptions/>
  <pageMargins left="0.7086614173228347" right="0.7086614173228347" top="0.7480314960629921" bottom="0.7480314960629921" header="0.31496062992125984" footer="0.31496062992125984"/>
  <pageSetup horizontalDpi="600" verticalDpi="600" orientation="landscape" paperSize="9" scale="33" r:id="rId1"/>
  <colBreaks count="2" manualBreakCount="2">
    <brk id="35" max="45" man="1"/>
    <brk id="64" max="4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2021-09-30T08:35:37Z</cp:lastPrinted>
  <dcterms:created xsi:type="dcterms:W3CDTF">1996-10-08T23:32:33Z</dcterms:created>
  <dcterms:modified xsi:type="dcterms:W3CDTF">2021-11-04T12:32:59Z</dcterms:modified>
  <cp:category/>
  <cp:version/>
  <cp:contentType/>
  <cp:contentStatus/>
</cp:coreProperties>
</file>